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26"/>
  <workbookPr/>
  <mc:AlternateContent xmlns:mc="http://schemas.openxmlformats.org/markup-compatibility/2006">
    <mc:Choice Requires="x15">
      <x15ac:absPath xmlns:x15ac="http://schemas.microsoft.com/office/spreadsheetml/2010/11/ac" url="/Volumes/eforget/FISCAL/136 - Accuray/"/>
    </mc:Choice>
  </mc:AlternateContent>
  <xr:revisionPtr revIDLastSave="0" documentId="13_ncr:1_{4A62A37A-640B-3A4F-BAFA-C213B04AFD40}" xr6:coauthVersionLast="47" xr6:coauthVersionMax="47" xr10:uidLastSave="{00000000-0000-0000-0000-000000000000}"/>
  <bookViews>
    <workbookView xWindow="5600" yWindow="660" windowWidth="26000" windowHeight="19000" activeTab="2" xr2:uid="{00000000-000D-0000-FFFF-FFFF00000000}"/>
  </bookViews>
  <sheets>
    <sheet name="Summary" sheetId="29" r:id="rId1"/>
    <sheet name="Institution Costs" sheetId="10" r:id="rId2"/>
    <sheet name="Accuray In-kind" sheetId="27" r:id="rId3"/>
    <sheet name="Milestones &amp; Payments" sheetId="26" r:id="rId4"/>
  </sheets>
  <definedNames>
    <definedName name="Accuray">'Accuray In-kind'!$D$4</definedName>
    <definedName name="Balance" localSheetId="2">OFFSET(#REF!,0,0,COUNT(#REF!,"&gt;0"),1)</definedName>
    <definedName name="Balance" localSheetId="3">OFFSET(#REF!,0,0,COUNT(#REF!,"&gt;0"),1)</definedName>
    <definedName name="Balance" localSheetId="0">OFFSET(#REF!,0,0,COUNT(#REF!,"&gt;0"),1)</definedName>
    <definedName name="Balance">OFFSET(#REF!,0,0,COUNT(#REF!,"&gt;0"),1)</definedName>
    <definedName name="Inte" localSheetId="2">OFFSET(#REF!,0,0,COUNT(#REF!,"&gt;0"),1)</definedName>
    <definedName name="Inte" localSheetId="3">OFFSET(#REF!,0,0,COUNT(#REF!,"&gt;0"),1)</definedName>
    <definedName name="Inte" localSheetId="0">OFFSET(#REF!,0,0,COUNT(#REF!,"&gt;0"),1)</definedName>
    <definedName name="Inte">OFFSET(#REF!,0,0,COUNT(#REF!,"&gt;0"),1)</definedName>
    <definedName name="Interest" localSheetId="2">OFFSET(#REF!,0,0,COUNT(#REF!,"&gt;0"),1)</definedName>
    <definedName name="Interest" localSheetId="3">OFFSET(#REF!,0,0,COUNT(#REF!,"&gt;0"),1)</definedName>
    <definedName name="Interest" localSheetId="0">OFFSET(#REF!,0,0,COUNT(#REF!,"&gt;0"),1)</definedName>
    <definedName name="Interest">OFFSET(#REF!,0,0,COUNT(#REF!,"&gt;0"),1)</definedName>
    <definedName name="Principal" localSheetId="2">OFFSET(#REF!,0,0,COUNT(#REF!,"&gt;0"),1)</definedName>
    <definedName name="Principal" localSheetId="3">OFFSET(#REF!,0,0,COUNT(#REF!,"&gt;0"),1)</definedName>
    <definedName name="Principal" localSheetId="0">OFFSET(#REF!,0,0,COUNT(#REF!,"&gt;0"),1)</definedName>
    <definedName name="Principal">OFFSET(#REF!,0,0,COUNT(#REF!,"&gt;0"),1)</definedName>
    <definedName name="_xlnm.Print_Area" localSheetId="2">'Accuray In-kind'!$A$10:$F$24</definedName>
    <definedName name="_xlnm.Print_Area" localSheetId="1">'Institution Costs'!$B$4:$G$31</definedName>
    <definedName name="_xlnm.Print_Area" localSheetId="3">'Milestones &amp; Payments'!$B$1:$G$1</definedName>
    <definedName name="_xlnm.Print_Area" localSheetId="0">Summary!$A$2:$C$7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7" l="1"/>
  <c r="I56" i="10"/>
  <c r="G56" i="10"/>
  <c r="I55" i="10"/>
  <c r="G55" i="10"/>
  <c r="I54" i="10"/>
  <c r="G54" i="10"/>
  <c r="G58" i="10" l="1"/>
  <c r="G39" i="10"/>
  <c r="G38" i="10"/>
  <c r="G37" i="10"/>
  <c r="G36" i="10"/>
  <c r="G35" i="10"/>
  <c r="G10" i="10"/>
  <c r="G9" i="10"/>
  <c r="G8" i="10"/>
  <c r="G7" i="10"/>
  <c r="G6" i="10"/>
  <c r="C20" i="27"/>
  <c r="D16" i="29" s="1"/>
  <c r="C13" i="27"/>
  <c r="I47" i="10"/>
  <c r="I46" i="10"/>
  <c r="I45" i="10"/>
  <c r="I43" i="10"/>
  <c r="I42" i="10"/>
  <c r="I41" i="10"/>
  <c r="I39" i="10"/>
  <c r="I38" i="10"/>
  <c r="I37" i="10"/>
  <c r="I36" i="10"/>
  <c r="I35" i="10"/>
  <c r="I27" i="10"/>
  <c r="I26" i="10"/>
  <c r="I25" i="10"/>
  <c r="I18" i="10"/>
  <c r="I17" i="10"/>
  <c r="I16" i="10"/>
  <c r="I14" i="10"/>
  <c r="I13" i="10"/>
  <c r="I12" i="10"/>
  <c r="I10" i="10"/>
  <c r="I9" i="10"/>
  <c r="I8" i="10"/>
  <c r="I7" i="10"/>
  <c r="I6" i="10"/>
  <c r="C14" i="27"/>
  <c r="C15" i="27" l="1"/>
  <c r="D15" i="29" s="1"/>
  <c r="G47" i="10" l="1"/>
  <c r="G46" i="10"/>
  <c r="G45" i="10"/>
  <c r="G43" i="10"/>
  <c r="G42" i="10"/>
  <c r="G41" i="10"/>
  <c r="G27" i="10"/>
  <c r="G26" i="10"/>
  <c r="G25" i="10"/>
  <c r="G29" i="10" s="1"/>
  <c r="G18" i="10"/>
  <c r="G17" i="10"/>
  <c r="G16" i="10"/>
  <c r="G14" i="10"/>
  <c r="G13" i="10"/>
  <c r="G12" i="10"/>
  <c r="F6" i="29"/>
  <c r="G49" i="10" l="1"/>
  <c r="G20" i="10"/>
  <c r="D9" i="29"/>
  <c r="G51" i="10" l="1"/>
  <c r="G60" i="10" s="1"/>
  <c r="D12" i="29" s="1"/>
  <c r="E12" i="29" s="1"/>
  <c r="G9" i="26" l="1"/>
  <c r="C4" i="27"/>
  <c r="C8" i="27" s="1"/>
  <c r="G4" i="26" l="1"/>
  <c r="G6" i="26" l="1"/>
  <c r="G3" i="26"/>
  <c r="G5" i="26"/>
  <c r="G7" i="26" l="1"/>
  <c r="G10" i="26" s="1"/>
  <c r="G22" i="10" l="1"/>
  <c r="G31" i="10" s="1"/>
  <c r="D11" i="29" s="1"/>
  <c r="E11" i="29" l="1"/>
  <c r="F9" i="26"/>
  <c r="G63" i="10"/>
  <c r="E9" i="26" s="1"/>
  <c r="F6" i="26" l="1"/>
  <c r="E6" i="26" s="1"/>
  <c r="F3" i="26"/>
  <c r="E3" i="26" s="1"/>
  <c r="F5" i="26"/>
  <c r="E5" i="26" s="1"/>
  <c r="F4" i="26"/>
  <c r="E4" i="26" s="1"/>
  <c r="F7" i="26" l="1"/>
  <c r="F10" i="26" l="1"/>
  <c r="E7" i="26"/>
  <c r="E10" i="26" s="1"/>
  <c r="C27" i="27" l="1"/>
  <c r="D17" i="29"/>
  <c r="E17" i="29" s="1"/>
  <c r="D19" i="29"/>
  <c r="E19" i="29" s="1"/>
</calcChain>
</file>

<file path=xl/sharedStrings.xml><?xml version="1.0" encoding="utf-8"?>
<sst xmlns="http://schemas.openxmlformats.org/spreadsheetml/2006/main" count="160" uniqueCount="99">
  <si>
    <t>Budget Summary</t>
  </si>
  <si>
    <t>Study Title:</t>
  </si>
  <si>
    <t>e.g. Evaluation of XXX</t>
  </si>
  <si>
    <t>Institution:</t>
  </si>
  <si>
    <t>e.g. University of X</t>
  </si>
  <si>
    <t>Principal Investigator:</t>
  </si>
  <si>
    <t>e.g. Tom Jones, MD, PhD</t>
  </si>
  <si>
    <t>Study Duration:</t>
  </si>
  <si>
    <t>X years</t>
  </si>
  <si>
    <t>Currency:</t>
  </si>
  <si>
    <t>USD</t>
  </si>
  <si>
    <t>Is 3rd party funding involved?</t>
  </si>
  <si>
    <t>No</t>
  </si>
  <si>
    <t>Appx USD</t>
  </si>
  <si>
    <t>Reimbursed Institution Costs</t>
  </si>
  <si>
    <t xml:space="preserve">   Payments In Cash</t>
  </si>
  <si>
    <t xml:space="preserve">   Earned In Kind</t>
  </si>
  <si>
    <t>Value of Temporary In-kind Support</t>
  </si>
  <si>
    <t xml:space="preserve">   Loaned Equipment &amp; Software</t>
  </si>
  <si>
    <t xml:space="preserve">   Other Items</t>
  </si>
  <si>
    <t>Value for Transparency Reporting</t>
  </si>
  <si>
    <r>
      <t xml:space="preserve">Costs to be Reimbursed in </t>
    </r>
    <r>
      <rPr>
        <b/>
        <u/>
        <sz val="12"/>
        <color rgb="FF000000"/>
        <rFont val="Arial"/>
        <family val="2"/>
      </rPr>
      <t>Cash</t>
    </r>
    <r>
      <rPr>
        <b/>
        <sz val="12"/>
        <color indexed="9"/>
        <rFont val="Arial"/>
        <family val="2"/>
      </rPr>
      <t>, Subject to F&amp;A:</t>
    </r>
  </si>
  <si>
    <t>Narrative</t>
  </si>
  <si>
    <t>Personnel Name 
(for people whose time is valued in % effort)</t>
  </si>
  <si>
    <t>Annual Salary</t>
  </si>
  <si>
    <t>Annual Benefits</t>
  </si>
  <si>
    <t>Duration (years)</t>
  </si>
  <si>
    <t>% Effort (per year)</t>
  </si>
  <si>
    <t>Amount</t>
  </si>
  <si>
    <t>Name</t>
  </si>
  <si>
    <t>Specialty</t>
  </si>
  <si>
    <t>Tasks / Role in Project</t>
  </si>
  <si>
    <t>Personnel Name or Role (for people whose time is valued hourly)</t>
  </si>
  <si>
    <t># Hours</t>
  </si>
  <si>
    <t>Cost/Hour</t>
  </si>
  <si>
    <t>Item</t>
  </si>
  <si>
    <t>#</t>
  </si>
  <si>
    <t>Units</t>
  </si>
  <si>
    <t>Cost/Unit</t>
  </si>
  <si>
    <t>Description of Use in Project</t>
  </si>
  <si>
    <t>Subtotal:</t>
  </si>
  <si>
    <t>F&amp;A rate:</t>
  </si>
  <si>
    <t>F&amp;A:</t>
  </si>
  <si>
    <r>
      <t xml:space="preserve">Costs to be Reimbursed in </t>
    </r>
    <r>
      <rPr>
        <b/>
        <u/>
        <sz val="12"/>
        <color rgb="FF000000"/>
        <rFont val="Arial"/>
        <family val="2"/>
      </rPr>
      <t>Cash</t>
    </r>
    <r>
      <rPr>
        <b/>
        <sz val="12"/>
        <color indexed="9"/>
        <rFont val="Arial"/>
        <family val="2"/>
      </rPr>
      <t>, not Subject to F&amp;A:</t>
    </r>
  </si>
  <si>
    <t>Total Cash Payment:</t>
  </si>
  <si>
    <r>
      <t xml:space="preserve">Costs to be Reimbursed in </t>
    </r>
    <r>
      <rPr>
        <b/>
        <u/>
        <sz val="12"/>
        <color rgb="FF000000"/>
        <rFont val="Arial"/>
        <family val="2"/>
      </rPr>
      <t>Kind</t>
    </r>
    <r>
      <rPr>
        <b/>
        <sz val="12"/>
        <color indexed="9"/>
        <rFont val="Arial"/>
        <family val="2"/>
      </rPr>
      <t>, Subject to F&amp;A:</t>
    </r>
  </si>
  <si>
    <r>
      <t xml:space="preserve">Costs to be Reimbursed in </t>
    </r>
    <r>
      <rPr>
        <b/>
        <u/>
        <sz val="12"/>
        <color rgb="FF000000"/>
        <rFont val="Arial"/>
        <family val="2"/>
      </rPr>
      <t>Kind</t>
    </r>
    <r>
      <rPr>
        <b/>
        <sz val="12"/>
        <color indexed="9"/>
        <rFont val="Arial"/>
        <family val="2"/>
      </rPr>
      <t>, not Subject to F&amp;A:</t>
    </r>
  </si>
  <si>
    <t>Total Earned In-kind:</t>
  </si>
  <si>
    <t>Total Costs (Reimbursed in Cash or Kind)</t>
  </si>
  <si>
    <t>Earned In-kind</t>
  </si>
  <si>
    <t>Earned in-kind items will be retained at the end of the study as payment in-kind (in lieu of cash).
The value of these items may be reported, as required by applicable laws and regulations.</t>
  </si>
  <si>
    <t>Value</t>
  </si>
  <si>
    <t>Manufacturer</t>
  </si>
  <si>
    <t>Regulatory Status</t>
  </si>
  <si>
    <t>Value applied toward Equipment as described in the Master Agreement</t>
  </si>
  <si>
    <t>cleared</t>
  </si>
  <si>
    <t xml:space="preserve">Total Value of Earned In-kind: </t>
  </si>
  <si>
    <t xml:space="preserve">Temporary In-kind  </t>
  </si>
  <si>
    <t>Temporary in-kind items will not be retained at the end of the study (unless provided under a separate agreement). 
The value of these items may be reported, as required by applicable laws and regulations.</t>
  </si>
  <si>
    <t>Rate</t>
  </si>
  <si>
    <t>Disposition Plan</t>
  </si>
  <si>
    <t xml:space="preserve">Total Value of Temporary In-kind: </t>
  </si>
  <si>
    <t>3rd Party</t>
  </si>
  <si>
    <t>auto-expires</t>
  </si>
  <si>
    <t>retained by site</t>
  </si>
  <si>
    <t>dispose</t>
  </si>
  <si>
    <t>investigational</t>
  </si>
  <si>
    <t>not medical device</t>
  </si>
  <si>
    <t>per hour</t>
  </si>
  <si>
    <t>per day</t>
  </si>
  <si>
    <t>per week</t>
  </si>
  <si>
    <t>per month</t>
  </si>
  <si>
    <t>per year</t>
  </si>
  <si>
    <t>Milestone Schedule</t>
  </si>
  <si>
    <t>Deliverable Description</t>
  </si>
  <si>
    <t>% Payment</t>
  </si>
  <si>
    <t>Total Value</t>
  </si>
  <si>
    <t>Cash Payment</t>
  </si>
  <si>
    <t>Est Time</t>
  </si>
  <si>
    <t>Contract execution</t>
  </si>
  <si>
    <t>Milestone 1 deliverables, as described in the study plan</t>
  </si>
  <si>
    <t>6 Months after Effective Date</t>
  </si>
  <si>
    <t xml:space="preserve">Milestone 2 deliverables, as described in the study plan </t>
  </si>
  <si>
    <t>12 Months after Effective Date</t>
  </si>
  <si>
    <t xml:space="preserve">Milestone 3 deliverables, as described in the study plan </t>
  </si>
  <si>
    <t>18 Months after Effective Date</t>
  </si>
  <si>
    <t xml:space="preserve">Milestone 4 deliverables, as described in the study plan </t>
  </si>
  <si>
    <t>24 Months after Effective Date</t>
  </si>
  <si>
    <t xml:space="preserve">TOTAL: </t>
  </si>
  <si>
    <t>Institution Costs to be Reimbursed by Accuray</t>
  </si>
  <si>
    <t>Institution certifies that all items described here are to be reimbursed in cash or kind ONLY by Accuray</t>
  </si>
  <si>
    <t xml:space="preserve">Institution certifies that F&amp;A rate charged to Accuray is no higher than charged to 3rd parties for this type of research </t>
  </si>
  <si>
    <t>Accuray</t>
  </si>
  <si>
    <t>Accuray Personnel Time</t>
  </si>
  <si>
    <t>Loaned Equipment and Software (to be returned to Accuray)</t>
  </si>
  <si>
    <t>Other Items Provided by Accuray</t>
  </si>
  <si>
    <t>return to Accuray</t>
  </si>
  <si>
    <t xml:space="preserve"> </t>
  </si>
  <si>
    <t xml:space="preserve">   Accuray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</si>
</sst>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%"/>
    <numFmt numFmtId="165" formatCode="&quot;$&quot;#,##0"/>
    <numFmt numFmtId="166" formatCode="#,##0.0%"/>
    <numFmt numFmtId="167" formatCode="&quot;$&quot;#,##0.00"/>
    <numFmt numFmtId="168" formatCode="_(&quot;$&quot;* #,##0_);_(&quot;$&quot;* \(#,##0\);_(&quot;$&quot;* &quot;-&quot;??_);_(@_)"/>
    <numFmt numFmtId="169" formatCode="0.000"/>
    <numFmt numFmtId="170" formatCode="_(&quot;$&quot;* #,##0_);_(&quot;$&quot;* \(#,##0\);_(&quot;$&quot;* &quot;-&quot;???_);_(@_)"/>
  </numFmts>
  <fonts count="37" x14ac:knownFonts="1">
    <font>
      <sz val="11"/>
      <color indexed="8"/>
      <name val="Helvetica Neue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9"/>
      <name val="Helvetica Neue"/>
      <family val="2"/>
    </font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sz val="9"/>
      <color indexed="9"/>
      <name val="Helvetica Neue"/>
      <family val="2"/>
    </font>
    <font>
      <sz val="11"/>
      <color indexed="8"/>
      <name val="Helvetica Neue"/>
      <family val="2"/>
    </font>
    <font>
      <sz val="9"/>
      <color theme="0" tint="-0.14999847407452621"/>
      <name val="Helvetica Neue"/>
      <family val="2"/>
    </font>
    <font>
      <sz val="9"/>
      <color rgb="FF0070C0"/>
      <name val="Helvetica Neue"/>
      <family val="2"/>
    </font>
    <font>
      <sz val="9"/>
      <color theme="0" tint="-4.9989318521683403E-2"/>
      <name val="Helvetica Neue"/>
      <family val="2"/>
    </font>
    <font>
      <b/>
      <sz val="14"/>
      <color indexed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9"/>
      <color theme="0"/>
      <name val="Arial"/>
      <family val="2"/>
    </font>
    <font>
      <i/>
      <sz val="9"/>
      <color rgb="FF0000FF"/>
      <name val="Arial"/>
      <family val="2"/>
    </font>
    <font>
      <sz val="9"/>
      <color theme="0" tint="-4.9989318521683403E-2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i/>
      <sz val="9"/>
      <color indexed="9"/>
      <name val="Arial"/>
      <family val="2"/>
    </font>
    <font>
      <b/>
      <sz val="12"/>
      <color indexed="9"/>
      <name val="Arial"/>
      <family val="2"/>
    </font>
    <font>
      <b/>
      <u/>
      <sz val="12"/>
      <color rgb="FF00000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indexed="9"/>
      <name val="Arial"/>
      <family val="2"/>
    </font>
    <font>
      <i/>
      <sz val="9"/>
      <name val="Arial"/>
      <family val="2"/>
    </font>
    <font>
      <i/>
      <sz val="9"/>
      <color rgb="FF0070C0"/>
      <name val="Arial"/>
      <family val="2"/>
    </font>
    <font>
      <sz val="9"/>
      <color theme="0" tint="-0.14999847407452621"/>
      <name val="Arial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sz val="9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 applyNumberFormat="0" applyFill="0" applyBorder="0" applyProtection="0">
      <alignment vertical="top"/>
    </xf>
    <xf numFmtId="9" fontId="4" fillId="0" borderId="0" applyFont="0" applyFill="0" applyBorder="0" applyAlignment="0" applyProtection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44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 applyAlignment="1"/>
    <xf numFmtId="0" fontId="11" fillId="0" borderId="0" xfId="0" applyNumberFormat="1" applyFont="1" applyFill="1">
      <alignment vertical="top"/>
    </xf>
    <xf numFmtId="0" fontId="10" fillId="0" borderId="2" xfId="0" applyNumberFormat="1" applyFont="1" applyFill="1" applyBorder="1" applyAlignment="1"/>
    <xf numFmtId="0" fontId="11" fillId="0" borderId="0" xfId="0" applyNumberFormat="1" applyFont="1" applyFill="1" applyBorder="1">
      <alignment vertical="top"/>
    </xf>
    <xf numFmtId="0" fontId="11" fillId="0" borderId="2" xfId="0" applyNumberFormat="1" applyFont="1" applyFill="1" applyBorder="1">
      <alignment vertical="top"/>
    </xf>
    <xf numFmtId="0" fontId="11" fillId="0" borderId="0" xfId="0" applyNumberFormat="1" applyFont="1" applyFill="1" applyAlignment="1">
      <alignment horizontal="center" vertical="top"/>
    </xf>
    <xf numFmtId="0" fontId="11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Alignment="1">
      <alignment horizontal="center" vertical="top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>
      <alignment vertical="top"/>
    </xf>
    <xf numFmtId="0" fontId="9" fillId="0" borderId="2" xfId="0" applyNumberFormat="1" applyFont="1" applyFill="1" applyBorder="1" applyAlignment="1">
      <alignment vertical="center"/>
    </xf>
    <xf numFmtId="0" fontId="11" fillId="0" borderId="0" xfId="0" applyNumberFormat="1" applyFont="1" applyFill="1" applyAlignment="1"/>
    <xf numFmtId="0" fontId="14" fillId="0" borderId="0" xfId="0" applyNumberFormat="1" applyFont="1" applyFill="1">
      <alignment vertical="top"/>
    </xf>
    <xf numFmtId="0" fontId="14" fillId="0" borderId="0" xfId="0" applyNumberFormat="1" applyFont="1" applyFill="1" applyAlignment="1">
      <alignment horizontal="center" vertical="top"/>
    </xf>
    <xf numFmtId="0" fontId="15" fillId="0" borderId="0" xfId="0" applyNumberFormat="1" applyFont="1" applyFill="1">
      <alignment vertical="top"/>
    </xf>
    <xf numFmtId="0" fontId="9" fillId="0" borderId="2" xfId="0" applyNumberFormat="1" applyFont="1" applyFill="1" applyBorder="1" applyAlignment="1"/>
    <xf numFmtId="0" fontId="16" fillId="0" borderId="0" xfId="0" applyNumberFormat="1" applyFont="1" applyFill="1">
      <alignment vertical="top"/>
    </xf>
    <xf numFmtId="0" fontId="17" fillId="0" borderId="0" xfId="0" applyNumberFormat="1" applyFont="1" applyFill="1">
      <alignment vertical="top"/>
    </xf>
    <xf numFmtId="0" fontId="18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 applyProtection="1">
      <alignment wrapText="1"/>
      <protection locked="0"/>
    </xf>
    <xf numFmtId="0" fontId="17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 applyProtection="1">
      <alignment horizontal="left" wrapText="1"/>
      <protection locked="0"/>
    </xf>
    <xf numFmtId="0" fontId="17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>
      <alignment vertical="top"/>
    </xf>
    <xf numFmtId="0" fontId="18" fillId="0" borderId="0" xfId="0" applyNumberFormat="1" applyFont="1" applyFill="1" applyBorder="1" applyAlignment="1">
      <alignment horizontal="left" vertical="center"/>
    </xf>
    <xf numFmtId="169" fontId="19" fillId="0" borderId="0" xfId="0" applyNumberFormat="1" applyFont="1" applyFill="1" applyBorder="1">
      <alignment vertical="top"/>
    </xf>
    <xf numFmtId="0" fontId="19" fillId="0" borderId="0" xfId="0" quotePrefix="1" applyNumberFormat="1" applyFont="1" applyFill="1">
      <alignment vertical="top"/>
    </xf>
    <xf numFmtId="0" fontId="19" fillId="0" borderId="0" xfId="0" applyNumberFormat="1" applyFont="1" applyFill="1" applyBorder="1">
      <alignment vertical="top"/>
    </xf>
    <xf numFmtId="0" fontId="19" fillId="0" borderId="0" xfId="0" applyNumberFormat="1" applyFont="1" applyFill="1">
      <alignment vertical="top"/>
    </xf>
    <xf numFmtId="0" fontId="20" fillId="0" borderId="3" xfId="0" applyNumberFormat="1" applyFont="1" applyFill="1" applyBorder="1">
      <alignment vertical="top"/>
    </xf>
    <xf numFmtId="0" fontId="17" fillId="0" borderId="3" xfId="0" applyNumberFormat="1" applyFont="1" applyFill="1" applyBorder="1">
      <alignment vertical="top"/>
    </xf>
    <xf numFmtId="0" fontId="19" fillId="0" borderId="3" xfId="0" applyNumberFormat="1" applyFont="1" applyFill="1" applyBorder="1">
      <alignment vertical="top"/>
    </xf>
    <xf numFmtId="0" fontId="17" fillId="0" borderId="0" xfId="0" applyNumberFormat="1" applyFont="1" applyFill="1" applyAlignment="1">
      <alignment horizontal="center" vertical="top"/>
    </xf>
    <xf numFmtId="0" fontId="19" fillId="0" borderId="0" xfId="0" applyNumberFormat="1" applyFont="1" applyFill="1" applyAlignment="1">
      <alignment horizontal="center" vertical="top"/>
    </xf>
    <xf numFmtId="0" fontId="18" fillId="0" borderId="0" xfId="0" applyNumberFormat="1" applyFont="1" applyFill="1">
      <alignment vertical="top"/>
    </xf>
    <xf numFmtId="168" fontId="17" fillId="0" borderId="0" xfId="33" applyNumberFormat="1" applyFont="1" applyFill="1" applyAlignment="1">
      <alignment horizontal="left" vertical="top"/>
    </xf>
    <xf numFmtId="168" fontId="17" fillId="0" borderId="0" xfId="33" applyNumberFormat="1" applyFont="1" applyFill="1" applyAlignment="1">
      <alignment vertical="top"/>
    </xf>
    <xf numFmtId="170" fontId="19" fillId="0" borderId="0" xfId="0" applyNumberFormat="1" applyFont="1" applyFill="1">
      <alignment vertical="top"/>
    </xf>
    <xf numFmtId="168" fontId="17" fillId="0" borderId="0" xfId="0" applyNumberFormat="1" applyFont="1" applyFill="1">
      <alignment vertical="top"/>
    </xf>
    <xf numFmtId="44" fontId="21" fillId="0" borderId="0" xfId="0" applyNumberFormat="1" applyFont="1" applyFill="1">
      <alignment vertical="top"/>
    </xf>
    <xf numFmtId="0" fontId="21" fillId="0" borderId="0" xfId="0" applyNumberFormat="1" applyFont="1" applyFill="1">
      <alignment vertical="top"/>
    </xf>
    <xf numFmtId="0" fontId="17" fillId="0" borderId="0" xfId="0" applyNumberFormat="1" applyFont="1" applyFill="1" applyBorder="1" applyAlignment="1">
      <alignment horizontal="right" vertical="top"/>
    </xf>
    <xf numFmtId="0" fontId="23" fillId="0" borderId="0" xfId="0" applyNumberFormat="1" applyFont="1" applyFill="1" applyAlignment="1">
      <alignment horizontal="center" vertical="top"/>
    </xf>
    <xf numFmtId="0" fontId="23" fillId="0" borderId="0" xfId="0" applyNumberFormat="1" applyFont="1" applyFill="1">
      <alignment vertical="top"/>
    </xf>
    <xf numFmtId="0" fontId="24" fillId="0" borderId="0" xfId="0" applyNumberFormat="1" applyFont="1" applyFill="1" applyBorder="1" applyAlignment="1"/>
    <xf numFmtId="0" fontId="25" fillId="0" borderId="0" xfId="0" applyNumberFormat="1" applyFont="1" applyFill="1" applyBorder="1" applyAlignment="1"/>
    <xf numFmtId="0" fontId="17" fillId="0" borderId="0" xfId="0" applyNumberFormat="1" applyFont="1" applyFill="1" applyBorder="1" applyAlignment="1"/>
    <xf numFmtId="0" fontId="22" fillId="0" borderId="0" xfId="0" applyNumberFormat="1" applyFont="1" applyFill="1" applyAlignment="1">
      <alignment wrapText="1"/>
    </xf>
    <xf numFmtId="0" fontId="18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left"/>
    </xf>
    <xf numFmtId="0" fontId="17" fillId="0" borderId="5" xfId="0" applyNumberFormat="1" applyFont="1" applyFill="1" applyBorder="1" applyAlignment="1" applyProtection="1">
      <protection locked="0"/>
    </xf>
    <xf numFmtId="165" fontId="17" fillId="0" borderId="6" xfId="0" applyNumberFormat="1" applyFont="1" applyFill="1" applyBorder="1" applyAlignment="1"/>
    <xf numFmtId="0" fontId="17" fillId="0" borderId="6" xfId="0" applyNumberFormat="1" applyFont="1" applyFill="1" applyBorder="1" applyAlignment="1" applyProtection="1">
      <alignment horizontal="center" wrapText="1"/>
      <protection locked="0"/>
    </xf>
    <xf numFmtId="164" fontId="17" fillId="0" borderId="6" xfId="0" applyNumberFormat="1" applyFont="1" applyFill="1" applyBorder="1" applyAlignment="1" applyProtection="1">
      <alignment horizontal="center"/>
      <protection locked="0"/>
    </xf>
    <xf numFmtId="0" fontId="28" fillId="0" borderId="6" xfId="0" applyNumberFormat="1" applyFont="1" applyFill="1" applyBorder="1" applyAlignment="1">
      <alignment horizontal="left" vertical="top"/>
    </xf>
    <xf numFmtId="0" fontId="28" fillId="0" borderId="6" xfId="0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center"/>
    </xf>
    <xf numFmtId="165" fontId="17" fillId="0" borderId="6" xfId="0" applyNumberFormat="1" applyFont="1" applyFill="1" applyBorder="1" applyAlignment="1" applyProtection="1">
      <protection locked="0"/>
    </xf>
    <xf numFmtId="0" fontId="17" fillId="0" borderId="6" xfId="0" applyNumberFormat="1" applyFont="1" applyFill="1" applyBorder="1" applyAlignment="1">
      <alignment horizontal="left" vertical="top"/>
    </xf>
    <xf numFmtId="0" fontId="29" fillId="0" borderId="6" xfId="0" applyFont="1" applyFill="1" applyBorder="1" applyAlignment="1">
      <alignment horizontal="left" vertical="top" wrapText="1"/>
    </xf>
    <xf numFmtId="0" fontId="17" fillId="0" borderId="6" xfId="0" applyNumberFormat="1" applyFont="1" applyFill="1" applyBorder="1" applyAlignment="1" applyProtection="1">
      <alignment horizontal="center"/>
      <protection locked="0"/>
    </xf>
    <xf numFmtId="6" fontId="17" fillId="0" borderId="6" xfId="0" applyNumberFormat="1" applyFont="1" applyFill="1" applyBorder="1" applyAlignment="1" applyProtection="1">
      <protection locked="0"/>
    </xf>
    <xf numFmtId="0" fontId="17" fillId="0" borderId="5" xfId="0" applyNumberFormat="1" applyFont="1" applyFill="1" applyBorder="1" applyAlignment="1" applyProtection="1">
      <alignment horizontal="center"/>
      <protection locked="0"/>
    </xf>
    <xf numFmtId="0" fontId="17" fillId="0" borderId="7" xfId="0" applyNumberFormat="1" applyFont="1" applyFill="1" applyBorder="1" applyAlignment="1" applyProtection="1">
      <alignment horizontal="center"/>
      <protection locked="0"/>
    </xf>
    <xf numFmtId="0" fontId="17" fillId="0" borderId="0" xfId="0" applyNumberFormat="1" applyFont="1" applyFill="1" applyBorder="1" applyAlignment="1" applyProtection="1">
      <alignment horizontal="center"/>
      <protection locked="0"/>
    </xf>
    <xf numFmtId="0" fontId="17" fillId="0" borderId="0" xfId="0" applyNumberFormat="1" applyFont="1" applyFill="1" applyBorder="1" applyAlignment="1" applyProtection="1">
      <alignment horizontal="right"/>
      <protection locked="0"/>
    </xf>
    <xf numFmtId="6" fontId="17" fillId="0" borderId="0" xfId="0" applyNumberFormat="1" applyFont="1" applyFill="1" applyBorder="1" applyAlignment="1" applyProtection="1">
      <protection locked="0"/>
    </xf>
    <xf numFmtId="165" fontId="17" fillId="0" borderId="0" xfId="0" applyNumberFormat="1" applyFont="1" applyFill="1" applyBorder="1" applyAlignment="1"/>
    <xf numFmtId="165" fontId="23" fillId="0" borderId="0" xfId="0" applyNumberFormat="1" applyFont="1" applyFill="1">
      <alignment vertical="top"/>
    </xf>
    <xf numFmtId="0" fontId="17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right"/>
    </xf>
    <xf numFmtId="165" fontId="18" fillId="0" borderId="6" xfId="0" applyNumberFormat="1" applyFont="1" applyFill="1" applyBorder="1" applyAlignment="1"/>
    <xf numFmtId="0" fontId="17" fillId="0" borderId="6" xfId="0" applyNumberFormat="1" applyFont="1" applyFill="1" applyBorder="1" applyAlignment="1" applyProtection="1">
      <alignment horizontal="left"/>
      <protection locked="0"/>
    </xf>
    <xf numFmtId="0" fontId="17" fillId="0" borderId="0" xfId="0" applyNumberFormat="1" applyFont="1" applyFill="1" applyBorder="1" applyAlignment="1" applyProtection="1">
      <alignment horizontal="left"/>
      <protection locked="0"/>
    </xf>
    <xf numFmtId="167" fontId="17" fillId="0" borderId="0" xfId="0" applyNumberFormat="1" applyFont="1" applyFill="1" applyBorder="1" applyAlignment="1"/>
    <xf numFmtId="165" fontId="18" fillId="0" borderId="0" xfId="0" applyNumberFormat="1" applyFont="1" applyFill="1" applyBorder="1" applyAlignment="1"/>
    <xf numFmtId="166" fontId="17" fillId="0" borderId="6" xfId="0" applyNumberFormat="1" applyFont="1" applyFill="1" applyBorder="1" applyAlignment="1" applyProtection="1">
      <alignment horizontal="center"/>
      <protection locked="0"/>
    </xf>
    <xf numFmtId="0" fontId="30" fillId="0" borderId="0" xfId="0" applyNumberFormat="1" applyFont="1" applyFill="1" applyBorder="1" applyAlignment="1"/>
    <xf numFmtId="0" fontId="30" fillId="0" borderId="3" xfId="0" applyNumberFormat="1" applyFont="1" applyFill="1" applyBorder="1" applyAlignment="1"/>
    <xf numFmtId="0" fontId="18" fillId="0" borderId="3" xfId="0" applyNumberFormat="1" applyFont="1" applyFill="1" applyBorder="1" applyAlignment="1">
      <alignment horizontal="right"/>
    </xf>
    <xf numFmtId="165" fontId="18" fillId="0" borderId="3" xfId="0" applyNumberFormat="1" applyFont="1" applyFill="1" applyBorder="1" applyAlignment="1"/>
    <xf numFmtId="165" fontId="30" fillId="0" borderId="6" xfId="0" applyNumberFormat="1" applyFont="1" applyFill="1" applyBorder="1" applyAlignment="1"/>
    <xf numFmtId="0" fontId="16" fillId="0" borderId="0" xfId="0" applyNumberFormat="1" applyFont="1" applyFill="1" applyAlignment="1"/>
    <xf numFmtId="0" fontId="24" fillId="0" borderId="0" xfId="0" applyNumberFormat="1" applyFont="1" applyFill="1" applyBorder="1" applyProtection="1">
      <alignment vertical="top"/>
      <protection locked="0"/>
    </xf>
    <xf numFmtId="0" fontId="18" fillId="0" borderId="0" xfId="0" applyNumberFormat="1" applyFont="1" applyFill="1" applyAlignment="1"/>
    <xf numFmtId="0" fontId="18" fillId="0" borderId="3" xfId="0" applyNumberFormat="1" applyFont="1" applyFill="1" applyBorder="1" applyAlignment="1">
      <alignment horizontal="center"/>
    </xf>
    <xf numFmtId="0" fontId="23" fillId="0" borderId="0" xfId="0" applyNumberFormat="1" applyFont="1" applyFill="1" applyAlignment="1"/>
    <xf numFmtId="0" fontId="17" fillId="0" borderId="6" xfId="0" applyNumberFormat="1" applyFont="1" applyFill="1" applyBorder="1">
      <alignment vertical="top"/>
    </xf>
    <xf numFmtId="168" fontId="17" fillId="0" borderId="6" xfId="33" applyNumberFormat="1" applyFont="1" applyFill="1" applyBorder="1" applyAlignment="1">
      <alignment horizontal="center"/>
    </xf>
    <xf numFmtId="168" fontId="17" fillId="0" borderId="0" xfId="33" applyNumberFormat="1" applyFont="1" applyFill="1" applyBorder="1" applyAlignment="1">
      <alignment horizontal="center"/>
    </xf>
    <xf numFmtId="0" fontId="18" fillId="0" borderId="0" xfId="0" applyNumberFormat="1" applyFont="1" applyFill="1" applyAlignment="1">
      <alignment horizontal="right" vertical="top"/>
    </xf>
    <xf numFmtId="168" fontId="18" fillId="0" borderId="4" xfId="0" applyNumberFormat="1" applyFont="1" applyFill="1" applyBorder="1">
      <alignment vertical="top"/>
    </xf>
    <xf numFmtId="168" fontId="18" fillId="0" borderId="0" xfId="0" applyNumberFormat="1" applyFont="1" applyFill="1" applyBorder="1">
      <alignment vertical="top"/>
    </xf>
    <xf numFmtId="0" fontId="17" fillId="0" borderId="0" xfId="0" applyNumberFormat="1" applyFont="1" applyFill="1" applyAlignment="1"/>
    <xf numFmtId="0" fontId="32" fillId="0" borderId="0" xfId="0" applyNumberFormat="1" applyFont="1" applyFill="1" applyBorder="1" applyProtection="1">
      <alignment vertical="top"/>
      <protection locked="0"/>
    </xf>
    <xf numFmtId="0" fontId="17" fillId="0" borderId="6" xfId="0" applyNumberFormat="1" applyFont="1" applyFill="1" applyBorder="1" applyAlignment="1" applyProtection="1">
      <protection locked="0"/>
    </xf>
    <xf numFmtId="168" fontId="17" fillId="0" borderId="6" xfId="33" applyNumberFormat="1" applyFont="1" applyFill="1" applyBorder="1" applyAlignment="1" applyProtection="1">
      <alignment horizontal="left"/>
      <protection locked="0"/>
    </xf>
    <xf numFmtId="168" fontId="17" fillId="0" borderId="6" xfId="0" applyNumberFormat="1" applyFont="1" applyFill="1" applyBorder="1" applyAlignment="1" applyProtection="1">
      <alignment horizontal="center"/>
      <protection locked="0"/>
    </xf>
    <xf numFmtId="0" fontId="17" fillId="0" borderId="0" xfId="0" applyNumberFormat="1" applyFont="1" applyFill="1" applyBorder="1" applyAlignment="1" applyProtection="1">
      <protection locked="0"/>
    </xf>
    <xf numFmtId="168" fontId="17" fillId="0" borderId="8" xfId="33" applyNumberFormat="1" applyFont="1" applyFill="1" applyBorder="1" applyAlignment="1" applyProtection="1">
      <alignment horizontal="left"/>
      <protection locked="0"/>
    </xf>
    <xf numFmtId="0" fontId="17" fillId="0" borderId="0" xfId="0" applyNumberFormat="1" applyFont="1" applyFill="1" applyAlignment="1">
      <alignment horizontal="right" vertical="top"/>
    </xf>
    <xf numFmtId="168" fontId="18" fillId="0" borderId="6" xfId="0" applyNumberFormat="1" applyFont="1" applyFill="1" applyBorder="1">
      <alignment vertical="top"/>
    </xf>
    <xf numFmtId="168" fontId="17" fillId="0" borderId="0" xfId="0" applyNumberFormat="1" applyFont="1" applyFill="1" applyBorder="1" applyAlignment="1" applyProtection="1">
      <alignment horizontal="center"/>
      <protection locked="0"/>
    </xf>
    <xf numFmtId="0" fontId="32" fillId="0" borderId="0" xfId="0" applyNumberFormat="1" applyFont="1" applyFill="1">
      <alignment vertical="top"/>
    </xf>
    <xf numFmtId="0" fontId="33" fillId="0" borderId="0" xfId="0" applyNumberFormat="1" applyFont="1" applyFill="1">
      <alignment vertical="top"/>
    </xf>
    <xf numFmtId="0" fontId="18" fillId="0" borderId="1" xfId="0" applyNumberFormat="1" applyFont="1" applyFill="1" applyBorder="1" applyAlignment="1">
      <alignment vertical="center" wrapText="1"/>
    </xf>
    <xf numFmtId="0" fontId="18" fillId="0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right" vertical="center"/>
    </xf>
    <xf numFmtId="0" fontId="18" fillId="0" borderId="1" xfId="0" applyNumberFormat="1" applyFont="1" applyFill="1" applyBorder="1" applyAlignment="1">
      <alignment horizontal="center" wrapText="1"/>
    </xf>
    <xf numFmtId="0" fontId="35" fillId="0" borderId="0" xfId="0" applyNumberFormat="1" applyFont="1" applyFill="1">
      <alignment vertical="top"/>
    </xf>
    <xf numFmtId="0" fontId="17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 applyProtection="1">
      <alignment vertical="center"/>
      <protection locked="0"/>
    </xf>
    <xf numFmtId="6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0" borderId="5" xfId="0" applyFont="1" applyFill="1" applyBorder="1" applyAlignment="1">
      <alignment horizontal="left" vertical="center" wrapText="1"/>
    </xf>
    <xf numFmtId="9" fontId="29" fillId="0" borderId="6" xfId="1" applyFont="1" applyFill="1" applyBorder="1" applyAlignment="1">
      <alignment horizontal="center" vertical="center" wrapText="1"/>
    </xf>
    <xf numFmtId="168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168" fontId="29" fillId="0" borderId="6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168" fontId="18" fillId="0" borderId="6" xfId="33" applyNumberFormat="1" applyFont="1" applyFill="1" applyBorder="1" applyAlignment="1">
      <alignment horizontal="center"/>
    </xf>
    <xf numFmtId="0" fontId="36" fillId="0" borderId="0" xfId="0" applyNumberFormat="1" applyFont="1" applyFill="1" applyAlignment="1">
      <alignment horizontal="center" vertical="top"/>
    </xf>
    <xf numFmtId="0" fontId="17" fillId="0" borderId="5" xfId="0" applyNumberFormat="1" applyFont="1" applyFill="1" applyBorder="1" applyAlignment="1" applyProtection="1">
      <alignment horizontal="left"/>
      <protection locked="0"/>
    </xf>
    <xf numFmtId="0" fontId="17" fillId="0" borderId="7" xfId="0" applyNumberFormat="1" applyFont="1" applyFill="1" applyBorder="1" applyAlignment="1" applyProtection="1">
      <alignment horizontal="left"/>
      <protection locked="0"/>
    </xf>
    <xf numFmtId="0" fontId="18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Fill="1" applyBorder="1" applyAlignment="1"/>
    <xf numFmtId="0" fontId="23" fillId="2" borderId="0" xfId="0" applyFont="1" applyFill="1" applyAlignment="1"/>
    <xf numFmtId="0" fontId="3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0" applyNumberFormat="1" applyFont="1" applyFill="1" applyBorder="1" applyAlignment="1">
      <alignment horizontal="left" vertical="center" wrapText="1"/>
    </xf>
    <xf numFmtId="168" fontId="23" fillId="0" borderId="6" xfId="33" applyNumberFormat="1" applyFont="1" applyFill="1" applyBorder="1" applyAlignment="1" applyProtection="1">
      <alignment horizontal="left"/>
      <protection locked="0"/>
    </xf>
    <xf numFmtId="0" fontId="17" fillId="0" borderId="5" xfId="0" applyNumberFormat="1" applyFont="1" applyFill="1" applyBorder="1" applyAlignment="1" applyProtection="1">
      <alignment horizontal="left"/>
      <protection locked="0"/>
    </xf>
    <xf numFmtId="0" fontId="17" fillId="0" borderId="9" xfId="0" applyNumberFormat="1" applyFont="1" applyFill="1" applyBorder="1" applyAlignment="1" applyProtection="1">
      <alignment horizontal="left"/>
      <protection locked="0"/>
    </xf>
    <xf numFmtId="0" fontId="17" fillId="0" borderId="7" xfId="0" applyNumberFormat="1" applyFont="1" applyFill="1" applyBorder="1" applyAlignment="1" applyProtection="1">
      <alignment horizontal="left"/>
      <protection locked="0"/>
    </xf>
  </cellXfs>
  <cellStyles count="40">
    <cellStyle name="Comma 2" xfId="4" xr:uid="{00000000-0005-0000-0000-000000000000}"/>
    <cellStyle name="Comma 2 2" xfId="35" xr:uid="{00000000-0005-0000-0000-000001000000}"/>
    <cellStyle name="Comma 3" xfId="38" xr:uid="{00000000-0005-0000-0000-000002000000}"/>
    <cellStyle name="Currency" xfId="33" builtinId="4"/>
    <cellStyle name="Followed Hyperlink 10" xfId="6" xr:uid="{00000000-0005-0000-0000-000004000000}"/>
    <cellStyle name="Followed Hyperlink 11" xfId="7" xr:uid="{00000000-0005-0000-0000-000005000000}"/>
    <cellStyle name="Followed Hyperlink 12" xfId="8" xr:uid="{00000000-0005-0000-0000-000006000000}"/>
    <cellStyle name="Followed Hyperlink 13" xfId="9" xr:uid="{00000000-0005-0000-0000-000007000000}"/>
    <cellStyle name="Followed Hyperlink 14" xfId="10" xr:uid="{00000000-0005-0000-0000-000008000000}"/>
    <cellStyle name="Followed Hyperlink 2" xfId="11" xr:uid="{00000000-0005-0000-0000-000009000000}"/>
    <cellStyle name="Followed Hyperlink 3" xfId="12" xr:uid="{00000000-0005-0000-0000-00000A000000}"/>
    <cellStyle name="Followed Hyperlink 4" xfId="13" xr:uid="{00000000-0005-0000-0000-00000B000000}"/>
    <cellStyle name="Followed Hyperlink 5" xfId="14" xr:uid="{00000000-0005-0000-0000-00000C000000}"/>
    <cellStyle name="Followed Hyperlink 6" xfId="15" xr:uid="{00000000-0005-0000-0000-00000D000000}"/>
    <cellStyle name="Followed Hyperlink 7" xfId="16" xr:uid="{00000000-0005-0000-0000-00000E000000}"/>
    <cellStyle name="Followed Hyperlink 8" xfId="17" xr:uid="{00000000-0005-0000-0000-00000F000000}"/>
    <cellStyle name="Followed Hyperlink 9" xfId="18" xr:uid="{00000000-0005-0000-0000-000010000000}"/>
    <cellStyle name="Hyperlink 10" xfId="19" xr:uid="{00000000-0005-0000-0000-000011000000}"/>
    <cellStyle name="Hyperlink 11" xfId="20" xr:uid="{00000000-0005-0000-0000-000012000000}"/>
    <cellStyle name="Hyperlink 12" xfId="21" xr:uid="{00000000-0005-0000-0000-000013000000}"/>
    <cellStyle name="Hyperlink 13" xfId="22" xr:uid="{00000000-0005-0000-0000-000014000000}"/>
    <cellStyle name="Hyperlink 14" xfId="23" xr:uid="{00000000-0005-0000-0000-000015000000}"/>
    <cellStyle name="Hyperlink 2" xfId="24" xr:uid="{00000000-0005-0000-0000-000016000000}"/>
    <cellStyle name="Hyperlink 3" xfId="25" xr:uid="{00000000-0005-0000-0000-000017000000}"/>
    <cellStyle name="Hyperlink 4" xfId="26" xr:uid="{00000000-0005-0000-0000-000018000000}"/>
    <cellStyle name="Hyperlink 5" xfId="27" xr:uid="{00000000-0005-0000-0000-000019000000}"/>
    <cellStyle name="Hyperlink 6" xfId="28" xr:uid="{00000000-0005-0000-0000-00001A000000}"/>
    <cellStyle name="Hyperlink 7" xfId="29" xr:uid="{00000000-0005-0000-0000-00001B000000}"/>
    <cellStyle name="Hyperlink 8" xfId="30" xr:uid="{00000000-0005-0000-0000-00001C000000}"/>
    <cellStyle name="Hyperlink 9" xfId="31" xr:uid="{00000000-0005-0000-0000-00001D000000}"/>
    <cellStyle name="Normal" xfId="0" builtinId="0"/>
    <cellStyle name="Normal 2" xfId="2" xr:uid="{00000000-0005-0000-0000-00001F000000}"/>
    <cellStyle name="Normal 2 2" xfId="34" xr:uid="{00000000-0005-0000-0000-000020000000}"/>
    <cellStyle name="Normal 3" xfId="3" xr:uid="{00000000-0005-0000-0000-000021000000}"/>
    <cellStyle name="Normal 4" xfId="32" xr:uid="{00000000-0005-0000-0000-000022000000}"/>
    <cellStyle name="Normal 5" xfId="37" xr:uid="{00000000-0005-0000-0000-000023000000}"/>
    <cellStyle name="Percent" xfId="1" builtinId="5"/>
    <cellStyle name="Percent 2" xfId="5" xr:uid="{00000000-0005-0000-0000-000025000000}"/>
    <cellStyle name="Percent 2 2" xfId="36" xr:uid="{00000000-0005-0000-0000-000026000000}"/>
    <cellStyle name="Percent 3" xfId="39" xr:uid="{00000000-0005-0000-0000-000027000000}"/>
  </cellStyles>
  <dxfs count="2">
    <dxf>
      <font>
        <color auto="1"/>
      </font>
      <fill>
        <patternFill>
          <bgColor rgb="FFFFFF00"/>
        </patternFill>
      </fill>
    </dxf>
    <dxf>
      <font>
        <strike val="0"/>
        <color auto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FFDBCD"/>
      <rgbColor rgb="00CADBFE"/>
      <rgbColor rgb="00CC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EBFA-4576-48B7-8A95-4D524D07889F}">
  <sheetPr>
    <tabColor theme="0"/>
    <pageSetUpPr fitToPage="1"/>
  </sheetPr>
  <dimension ref="A1:H23"/>
  <sheetViews>
    <sheetView showGridLines="0" showWhiteSpace="0" zoomScale="140" zoomScaleNormal="140" workbookViewId="0">
      <selection activeCell="B17" sqref="B17"/>
    </sheetView>
  </sheetViews>
  <sheetFormatPr baseColWidth="10" defaultColWidth="10.1640625" defaultRowHeight="20.25" customHeight="1" x14ac:dyDescent="0.15"/>
  <cols>
    <col min="1" max="1" width="1.1640625" style="1" customWidth="1"/>
    <col min="2" max="2" width="26.33203125" style="1" customWidth="1"/>
    <col min="3" max="3" width="1" style="1" customWidth="1"/>
    <col min="4" max="4" width="9.83203125" style="1" customWidth="1"/>
    <col min="5" max="5" width="7.83203125" style="1" customWidth="1"/>
    <col min="6" max="6" width="53" style="1" customWidth="1"/>
    <col min="7" max="16384" width="10.1640625" style="1"/>
  </cols>
  <sheetData>
    <row r="1" spans="1:8" ht="20.25" customHeight="1" x14ac:dyDescent="0.15">
      <c r="B1" s="18" t="s">
        <v>0</v>
      </c>
      <c r="C1" s="19"/>
      <c r="D1" s="19"/>
      <c r="E1" s="19"/>
      <c r="F1" s="19"/>
      <c r="H1" s="7"/>
    </row>
    <row r="2" spans="1:8" ht="36" customHeight="1" x14ac:dyDescent="0.15">
      <c r="B2" s="20" t="s">
        <v>1</v>
      </c>
      <c r="C2" s="21"/>
      <c r="D2" s="134" t="s">
        <v>2</v>
      </c>
      <c r="E2" s="134"/>
      <c r="F2" s="134"/>
    </row>
    <row r="3" spans="1:8" ht="14.25" customHeight="1" x14ac:dyDescent="0.15">
      <c r="B3" s="20" t="s">
        <v>3</v>
      </c>
      <c r="C3" s="21"/>
      <c r="D3" s="22" t="s">
        <v>4</v>
      </c>
      <c r="E3" s="22"/>
      <c r="F3" s="19"/>
    </row>
    <row r="4" spans="1:8" ht="14.25" customHeight="1" x14ac:dyDescent="0.15">
      <c r="B4" s="20" t="s">
        <v>5</v>
      </c>
      <c r="C4" s="21"/>
      <c r="D4" s="22" t="s">
        <v>6</v>
      </c>
      <c r="E4" s="22"/>
      <c r="F4" s="19"/>
    </row>
    <row r="5" spans="1:8" ht="14.25" customHeight="1" x14ac:dyDescent="0.15">
      <c r="B5" s="20" t="s">
        <v>7</v>
      </c>
      <c r="C5" s="23"/>
      <c r="D5" s="24" t="s">
        <v>8</v>
      </c>
      <c r="E5" s="25"/>
      <c r="F5" s="19"/>
    </row>
    <row r="6" spans="1:8" ht="14.25" customHeight="1" x14ac:dyDescent="0.15">
      <c r="A6" s="10"/>
      <c r="B6" s="26" t="s">
        <v>9</v>
      </c>
      <c r="C6" s="21"/>
      <c r="D6" s="24" t="s">
        <v>10</v>
      </c>
      <c r="E6" s="27"/>
      <c r="F6" s="28" t="str">
        <f>_xlfn.CONCAT("USD/",D6," (appx Fx)")</f>
        <v>USD/USD (appx Fx)</v>
      </c>
      <c r="G6" s="16"/>
    </row>
    <row r="7" spans="1:8" ht="14.25" customHeight="1" x14ac:dyDescent="0.15">
      <c r="A7" s="10"/>
      <c r="B7" s="26" t="s">
        <v>11</v>
      </c>
      <c r="C7" s="21"/>
      <c r="D7" s="24" t="s">
        <v>12</v>
      </c>
      <c r="E7" s="29"/>
      <c r="F7" s="30"/>
      <c r="G7" s="16"/>
    </row>
    <row r="8" spans="1:8" ht="12" x14ac:dyDescent="0.15">
      <c r="A8" s="3"/>
      <c r="B8" s="31"/>
      <c r="C8" s="32"/>
      <c r="D8" s="32"/>
      <c r="E8" s="33"/>
      <c r="F8" s="33"/>
      <c r="G8" s="16"/>
    </row>
    <row r="9" spans="1:8" ht="12" x14ac:dyDescent="0.15">
      <c r="A9" s="6"/>
      <c r="B9" s="19"/>
      <c r="C9" s="19"/>
      <c r="D9" s="34" t="str">
        <f>D6</f>
        <v>USD</v>
      </c>
      <c r="E9" s="35" t="s">
        <v>13</v>
      </c>
      <c r="F9" s="30"/>
      <c r="G9" s="16"/>
    </row>
    <row r="10" spans="1:8" ht="11.25" customHeight="1" x14ac:dyDescent="0.15">
      <c r="A10" s="6"/>
      <c r="B10" s="36" t="s">
        <v>14</v>
      </c>
      <c r="C10" s="19"/>
      <c r="D10" s="37"/>
      <c r="E10" s="30"/>
      <c r="F10" s="30"/>
    </row>
    <row r="11" spans="1:8" ht="12" x14ac:dyDescent="0.15">
      <c r="B11" s="19" t="s">
        <v>15</v>
      </c>
      <c r="C11" s="19"/>
      <c r="D11" s="38">
        <f>'Institution Costs'!G31</f>
        <v>0</v>
      </c>
      <c r="E11" s="39">
        <f>D11*E$6</f>
        <v>0</v>
      </c>
      <c r="F11" s="30"/>
    </row>
    <row r="12" spans="1:8" ht="12" x14ac:dyDescent="0.15">
      <c r="B12" s="19" t="s">
        <v>16</v>
      </c>
      <c r="C12" s="19"/>
      <c r="D12" s="38">
        <f>'Institution Costs'!G60</f>
        <v>0</v>
      </c>
      <c r="E12" s="39">
        <f>D12*E$6</f>
        <v>0</v>
      </c>
      <c r="F12" s="30"/>
    </row>
    <row r="13" spans="1:8" ht="12" x14ac:dyDescent="0.15">
      <c r="B13" s="19"/>
      <c r="C13" s="19"/>
      <c r="D13" s="19"/>
      <c r="E13" s="39"/>
      <c r="F13" s="30"/>
    </row>
    <row r="14" spans="1:8" ht="12" x14ac:dyDescent="0.15">
      <c r="B14" s="36" t="s">
        <v>17</v>
      </c>
      <c r="C14" s="19"/>
      <c r="D14" s="19"/>
      <c r="E14" s="39"/>
      <c r="F14" s="30"/>
    </row>
    <row r="15" spans="1:8" ht="12" x14ac:dyDescent="0.15">
      <c r="B15" s="19" t="s">
        <v>98</v>
      </c>
      <c r="C15" s="19"/>
      <c r="D15" s="38">
        <f>'Accuray In-kind'!C15</f>
        <v>0</v>
      </c>
      <c r="E15" s="39"/>
      <c r="F15" s="30"/>
    </row>
    <row r="16" spans="1:8" ht="12" x14ac:dyDescent="0.15">
      <c r="B16" s="19" t="s">
        <v>18</v>
      </c>
      <c r="C16" s="19"/>
      <c r="D16" s="38">
        <f>'Accuray In-kind'!C20</f>
        <v>0</v>
      </c>
      <c r="E16" s="39"/>
      <c r="F16" s="30"/>
    </row>
    <row r="17" spans="1:7" ht="12" x14ac:dyDescent="0.15">
      <c r="B17" s="19" t="s">
        <v>19</v>
      </c>
      <c r="C17" s="19"/>
      <c r="D17" s="38">
        <f>'Accuray In-kind'!C25</f>
        <v>0</v>
      </c>
      <c r="E17" s="39" t="e">
        <f>D17/E$6</f>
        <v>#DIV/0!</v>
      </c>
      <c r="F17" s="30"/>
    </row>
    <row r="18" spans="1:7" ht="12" x14ac:dyDescent="0.15">
      <c r="B18" s="19"/>
      <c r="C18" s="19"/>
      <c r="D18" s="19"/>
      <c r="E18" s="39"/>
      <c r="F18" s="30"/>
    </row>
    <row r="19" spans="1:7" ht="12" x14ac:dyDescent="0.15">
      <c r="B19" s="36" t="s">
        <v>20</v>
      </c>
      <c r="C19" s="19"/>
      <c r="D19" s="40">
        <f>SUM(D11:D17)</f>
        <v>0</v>
      </c>
      <c r="E19" s="39">
        <f>D19*E$6</f>
        <v>0</v>
      </c>
      <c r="F19" s="30"/>
    </row>
    <row r="20" spans="1:7" ht="12" x14ac:dyDescent="0.15">
      <c r="A20" s="6"/>
      <c r="B20" s="36"/>
      <c r="C20" s="19"/>
      <c r="D20" s="37"/>
      <c r="E20" s="41"/>
      <c r="F20" s="42"/>
      <c r="G20" s="16"/>
    </row>
    <row r="21" spans="1:7" ht="12" x14ac:dyDescent="0.15">
      <c r="B21" s="36"/>
      <c r="C21" s="19"/>
      <c r="D21" s="19"/>
      <c r="E21" s="19"/>
      <c r="F21" s="19"/>
    </row>
    <row r="22" spans="1:7" ht="12" x14ac:dyDescent="0.15">
      <c r="B22" s="19"/>
      <c r="C22" s="19"/>
      <c r="D22" s="19"/>
      <c r="E22" s="43"/>
      <c r="F22" s="19"/>
    </row>
    <row r="23" spans="1:7" ht="12" x14ac:dyDescent="0.15">
      <c r="B23" s="131" t="s">
        <v>97</v>
      </c>
      <c r="C23" s="19"/>
      <c r="D23" s="19"/>
      <c r="E23" s="19"/>
      <c r="F23" s="19"/>
    </row>
  </sheetData>
  <sheetProtection selectLockedCells="1"/>
  <mergeCells count="1">
    <mergeCell ref="D2:F2"/>
  </mergeCells>
  <conditionalFormatting sqref="E6:F16 E10:G19">
    <cfRule type="expression" dxfId="1" priority="2">
      <formula>$D$6&lt;&gt;"USD"</formula>
    </cfRule>
  </conditionalFormatting>
  <printOptions horizontalCentered="1"/>
  <pageMargins left="0.22" right="0.16" top="0.23" bottom="0.25" header="0.17" footer="0.17"/>
  <pageSetup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  <pageSetUpPr fitToPage="1"/>
  </sheetPr>
  <dimension ref="B1:K79"/>
  <sheetViews>
    <sheetView showGridLines="0" zoomScale="150" zoomScaleNormal="150" workbookViewId="0">
      <selection activeCell="C5" sqref="C5"/>
    </sheetView>
  </sheetViews>
  <sheetFormatPr baseColWidth="10" defaultColWidth="10.1640625" defaultRowHeight="20.25" customHeight="1" x14ac:dyDescent="0.15"/>
  <cols>
    <col min="1" max="1" width="1.1640625" style="1" customWidth="1"/>
    <col min="2" max="2" width="42.1640625" style="1" customWidth="1"/>
    <col min="3" max="3" width="8.5" style="1" customWidth="1"/>
    <col min="4" max="4" width="7.6640625" style="1" customWidth="1"/>
    <col min="5" max="5" width="7.5" style="1" customWidth="1"/>
    <col min="6" max="6" width="8" style="1" customWidth="1"/>
    <col min="7" max="7" width="9.6640625" style="1" customWidth="1"/>
    <col min="8" max="8" width="4.33203125" style="1" customWidth="1"/>
    <col min="9" max="9" width="26.5" style="15" customWidth="1"/>
    <col min="10" max="10" width="12.5" style="14" customWidth="1"/>
    <col min="11" max="11" width="43.6640625" style="1" customWidth="1"/>
    <col min="12" max="16384" width="10.1640625" style="1"/>
  </cols>
  <sheetData>
    <row r="1" spans="2:11" ht="20.25" customHeight="1" x14ac:dyDescent="0.15">
      <c r="B1" s="18" t="s">
        <v>89</v>
      </c>
      <c r="C1" s="18"/>
      <c r="D1" s="18"/>
      <c r="E1" s="19"/>
      <c r="F1" s="19"/>
      <c r="G1" s="19"/>
      <c r="H1" s="19"/>
      <c r="I1" s="44"/>
      <c r="J1" s="45"/>
      <c r="K1" s="19"/>
    </row>
    <row r="2" spans="2:11" ht="13.5" customHeight="1" x14ac:dyDescent="0.15">
      <c r="B2" s="46" t="s">
        <v>90</v>
      </c>
      <c r="C2" s="46"/>
      <c r="D2" s="46"/>
      <c r="E2" s="19"/>
      <c r="F2" s="19"/>
      <c r="G2" s="19"/>
      <c r="H2" s="19"/>
      <c r="I2" s="44"/>
      <c r="J2" s="45"/>
      <c r="K2" s="19"/>
    </row>
    <row r="3" spans="2:11" ht="13.5" customHeight="1" x14ac:dyDescent="0.15">
      <c r="B3" s="46" t="s">
        <v>91</v>
      </c>
      <c r="C3" s="46"/>
      <c r="D3" s="46"/>
      <c r="E3" s="19"/>
      <c r="F3" s="19"/>
      <c r="G3" s="19"/>
      <c r="H3" s="19"/>
      <c r="I3" s="44"/>
      <c r="J3" s="45"/>
      <c r="K3" s="19"/>
    </row>
    <row r="4" spans="2:11" ht="26.25" customHeight="1" x14ac:dyDescent="0.2">
      <c r="B4" s="47" t="s">
        <v>21</v>
      </c>
      <c r="C4" s="47"/>
      <c r="D4" s="47"/>
      <c r="E4" s="48"/>
      <c r="F4" s="48"/>
      <c r="G4" s="48"/>
      <c r="H4" s="19"/>
      <c r="I4" s="47" t="s">
        <v>22</v>
      </c>
      <c r="J4" s="49"/>
      <c r="K4" s="19"/>
    </row>
    <row r="5" spans="2:11" ht="28.5" customHeight="1" x14ac:dyDescent="0.15">
      <c r="B5" s="50" t="s">
        <v>23</v>
      </c>
      <c r="C5" s="51" t="s">
        <v>24</v>
      </c>
      <c r="D5" s="51" t="s">
        <v>25</v>
      </c>
      <c r="E5" s="51" t="s">
        <v>26</v>
      </c>
      <c r="F5" s="51" t="s">
        <v>27</v>
      </c>
      <c r="G5" s="51" t="s">
        <v>28</v>
      </c>
      <c r="H5" s="19"/>
      <c r="I5" s="52" t="s">
        <v>29</v>
      </c>
      <c r="J5" s="52" t="s">
        <v>30</v>
      </c>
      <c r="K5" s="53" t="s">
        <v>31</v>
      </c>
    </row>
    <row r="6" spans="2:11" ht="12" x14ac:dyDescent="0.15">
      <c r="B6" s="54"/>
      <c r="C6" s="55"/>
      <c r="D6" s="55"/>
      <c r="E6" s="56"/>
      <c r="F6" s="57"/>
      <c r="G6" s="55">
        <f>(C6+D6)*E6*F6</f>
        <v>0</v>
      </c>
      <c r="H6" s="19"/>
      <c r="I6" s="58" t="str">
        <f>IF(B6="","",B6)</f>
        <v/>
      </c>
      <c r="J6" s="58"/>
      <c r="K6" s="59"/>
    </row>
    <row r="7" spans="2:11" ht="12" x14ac:dyDescent="0.15">
      <c r="B7" s="54"/>
      <c r="C7" s="55"/>
      <c r="D7" s="55"/>
      <c r="E7" s="56"/>
      <c r="F7" s="57"/>
      <c r="G7" s="55">
        <f t="shared" ref="G7:G10" si="0">(C7+D7)*E7*F7</f>
        <v>0</v>
      </c>
      <c r="H7" s="19"/>
      <c r="I7" s="58" t="str">
        <f t="shared" ref="I7:I10" si="1">IF(B7="","",B7)</f>
        <v/>
      </c>
      <c r="J7" s="58"/>
      <c r="K7" s="59"/>
    </row>
    <row r="8" spans="2:11" ht="12" x14ac:dyDescent="0.15">
      <c r="B8" s="54"/>
      <c r="C8" s="55"/>
      <c r="D8" s="55"/>
      <c r="E8" s="56"/>
      <c r="F8" s="57"/>
      <c r="G8" s="55">
        <f t="shared" si="0"/>
        <v>0</v>
      </c>
      <c r="H8" s="19"/>
      <c r="I8" s="58" t="str">
        <f t="shared" si="1"/>
        <v/>
      </c>
      <c r="J8" s="58"/>
      <c r="K8" s="59"/>
    </row>
    <row r="9" spans="2:11" ht="12" x14ac:dyDescent="0.15">
      <c r="B9" s="54"/>
      <c r="C9" s="55"/>
      <c r="D9" s="55"/>
      <c r="E9" s="56"/>
      <c r="F9" s="57"/>
      <c r="G9" s="55">
        <f t="shared" si="0"/>
        <v>0</v>
      </c>
      <c r="H9" s="19"/>
      <c r="I9" s="58" t="str">
        <f t="shared" si="1"/>
        <v/>
      </c>
      <c r="J9" s="58"/>
      <c r="K9" s="59"/>
    </row>
    <row r="10" spans="2:11" ht="12" x14ac:dyDescent="0.15">
      <c r="B10" s="54"/>
      <c r="C10" s="55"/>
      <c r="D10" s="55"/>
      <c r="E10" s="56"/>
      <c r="F10" s="57"/>
      <c r="G10" s="55">
        <f t="shared" si="0"/>
        <v>0</v>
      </c>
      <c r="H10" s="19"/>
      <c r="I10" s="58" t="str">
        <f t="shared" si="1"/>
        <v/>
      </c>
      <c r="J10" s="58"/>
      <c r="K10" s="59"/>
    </row>
    <row r="11" spans="2:11" ht="18.75" customHeight="1" x14ac:dyDescent="0.15">
      <c r="B11" s="60" t="s">
        <v>32</v>
      </c>
      <c r="C11" s="60"/>
      <c r="D11" s="61"/>
      <c r="E11" s="61" t="s">
        <v>33</v>
      </c>
      <c r="F11" s="51" t="s">
        <v>34</v>
      </c>
      <c r="G11" s="51" t="s">
        <v>28</v>
      </c>
      <c r="H11" s="19"/>
      <c r="I11" s="52" t="s">
        <v>29</v>
      </c>
      <c r="J11" s="52" t="s">
        <v>30</v>
      </c>
      <c r="K11" s="53" t="s">
        <v>31</v>
      </c>
    </row>
    <row r="12" spans="2:11" ht="12" x14ac:dyDescent="0.15">
      <c r="B12" s="136"/>
      <c r="C12" s="137"/>
      <c r="D12" s="138"/>
      <c r="E12" s="56"/>
      <c r="F12" s="62"/>
      <c r="G12" s="55" t="str">
        <f>IF(E12="","",ROUND(E12*F12,0))</f>
        <v/>
      </c>
      <c r="H12" s="19"/>
      <c r="I12" s="58" t="str">
        <f t="shared" ref="I12:I14" si="2">IF(B12="","",B12)</f>
        <v/>
      </c>
      <c r="J12" s="63"/>
      <c r="K12" s="64"/>
    </row>
    <row r="13" spans="2:11" ht="12" x14ac:dyDescent="0.15">
      <c r="B13" s="136"/>
      <c r="C13" s="137"/>
      <c r="D13" s="138"/>
      <c r="E13" s="56"/>
      <c r="F13" s="62"/>
      <c r="G13" s="55" t="str">
        <f t="shared" ref="G13:G14" si="3">IF(E13="","",ROUND(E13*F13,0))</f>
        <v/>
      </c>
      <c r="H13" s="19"/>
      <c r="I13" s="58" t="str">
        <f t="shared" si="2"/>
        <v/>
      </c>
      <c r="J13" s="63"/>
      <c r="K13" s="64"/>
    </row>
    <row r="14" spans="2:11" ht="12" x14ac:dyDescent="0.15">
      <c r="B14" s="136"/>
      <c r="C14" s="137"/>
      <c r="D14" s="138"/>
      <c r="E14" s="56"/>
      <c r="F14" s="62"/>
      <c r="G14" s="55" t="str">
        <f t="shared" si="3"/>
        <v/>
      </c>
      <c r="H14" s="19"/>
      <c r="I14" s="58" t="str">
        <f t="shared" si="2"/>
        <v/>
      </c>
      <c r="J14" s="63"/>
      <c r="K14" s="64"/>
    </row>
    <row r="15" spans="2:11" ht="21" customHeight="1" x14ac:dyDescent="0.15">
      <c r="B15" s="60" t="s">
        <v>35</v>
      </c>
      <c r="C15" s="60"/>
      <c r="D15" s="61" t="s">
        <v>36</v>
      </c>
      <c r="E15" s="61" t="s">
        <v>37</v>
      </c>
      <c r="F15" s="61" t="s">
        <v>38</v>
      </c>
      <c r="G15" s="51" t="s">
        <v>28</v>
      </c>
      <c r="H15" s="19"/>
      <c r="I15" s="52" t="s">
        <v>35</v>
      </c>
      <c r="J15" s="52" t="s">
        <v>39</v>
      </c>
      <c r="K15" s="19"/>
    </row>
    <row r="16" spans="2:11" ht="12" x14ac:dyDescent="0.15">
      <c r="B16" s="127"/>
      <c r="C16" s="128"/>
      <c r="D16" s="128"/>
      <c r="E16" s="65"/>
      <c r="F16" s="66"/>
      <c r="G16" s="55" t="str">
        <f>IF(D16="","",ROUND(D16*F16,0))</f>
        <v/>
      </c>
      <c r="H16" s="19"/>
      <c r="I16" s="58" t="str">
        <f>IF(B16="","",B16)</f>
        <v/>
      </c>
      <c r="J16" s="135"/>
      <c r="K16" s="135"/>
    </row>
    <row r="17" spans="2:11" ht="12" x14ac:dyDescent="0.15">
      <c r="B17" s="127"/>
      <c r="C17" s="128"/>
      <c r="D17" s="128"/>
      <c r="E17" s="65"/>
      <c r="F17" s="66"/>
      <c r="G17" s="55" t="str">
        <f>IF(D17="","",ROUND(D17*F17,0))</f>
        <v/>
      </c>
      <c r="H17" s="19"/>
      <c r="I17" s="58" t="str">
        <f t="shared" ref="I17:I18" si="4">IF(B17="","",B17)</f>
        <v/>
      </c>
      <c r="J17" s="135"/>
      <c r="K17" s="135"/>
    </row>
    <row r="18" spans="2:11" ht="12" x14ac:dyDescent="0.15">
      <c r="B18" s="67"/>
      <c r="C18" s="68"/>
      <c r="D18" s="68"/>
      <c r="E18" s="65"/>
      <c r="F18" s="66"/>
      <c r="G18" s="55" t="str">
        <f>IF(D18="","",ROUND(D18*F18,0))</f>
        <v/>
      </c>
      <c r="H18" s="19"/>
      <c r="I18" s="58" t="str">
        <f t="shared" si="4"/>
        <v/>
      </c>
      <c r="J18" s="135"/>
      <c r="K18" s="135"/>
    </row>
    <row r="19" spans="2:11" ht="12" x14ac:dyDescent="0.15">
      <c r="B19" s="69"/>
      <c r="C19" s="69"/>
      <c r="D19" s="69"/>
      <c r="E19" s="70"/>
      <c r="F19" s="71"/>
      <c r="G19" s="72"/>
      <c r="H19" s="19"/>
      <c r="I19" s="44"/>
      <c r="J19" s="73"/>
      <c r="K19" s="19"/>
    </row>
    <row r="20" spans="2:11" ht="12" x14ac:dyDescent="0.15">
      <c r="B20" s="60"/>
      <c r="C20" s="60"/>
      <c r="D20" s="60"/>
      <c r="E20" s="74"/>
      <c r="F20" s="75" t="s">
        <v>40</v>
      </c>
      <c r="G20" s="76">
        <f>ROUND(SUM(G4:G19),0)</f>
        <v>0</v>
      </c>
      <c r="H20" s="19"/>
      <c r="I20" s="44"/>
      <c r="J20" s="73"/>
      <c r="K20" s="19"/>
    </row>
    <row r="21" spans="2:11" ht="12" x14ac:dyDescent="0.15">
      <c r="B21" s="60"/>
      <c r="C21" s="60"/>
      <c r="D21" s="60"/>
      <c r="E21" s="74"/>
      <c r="F21" s="75"/>
      <c r="G21" s="80"/>
      <c r="H21" s="19"/>
      <c r="I21" s="44"/>
      <c r="J21" s="45"/>
      <c r="K21" s="19"/>
    </row>
    <row r="22" spans="2:11" ht="12.75" customHeight="1" x14ac:dyDescent="0.15">
      <c r="B22" s="19"/>
      <c r="C22" s="19"/>
      <c r="D22" s="75" t="s">
        <v>41</v>
      </c>
      <c r="E22" s="81"/>
      <c r="F22" s="75" t="s">
        <v>42</v>
      </c>
      <c r="G22" s="76">
        <f>ROUND(G20*E22,0)</f>
        <v>0</v>
      </c>
      <c r="H22" s="19"/>
      <c r="I22" s="44"/>
      <c r="J22" s="45"/>
      <c r="K22" s="19"/>
    </row>
    <row r="23" spans="2:11" ht="24.75" customHeight="1" x14ac:dyDescent="0.2">
      <c r="B23" s="47" t="s">
        <v>43</v>
      </c>
      <c r="C23" s="47"/>
      <c r="D23" s="47"/>
      <c r="E23" s="47"/>
      <c r="F23" s="48"/>
      <c r="G23" s="51"/>
      <c r="H23" s="19"/>
      <c r="I23" s="47"/>
      <c r="J23" s="73"/>
      <c r="K23" s="19"/>
    </row>
    <row r="24" spans="2:11" ht="21" customHeight="1" x14ac:dyDescent="0.15">
      <c r="B24" s="60" t="s">
        <v>35</v>
      </c>
      <c r="C24" s="60"/>
      <c r="D24" s="61" t="s">
        <v>36</v>
      </c>
      <c r="E24" s="61" t="s">
        <v>37</v>
      </c>
      <c r="F24" s="61" t="s">
        <v>38</v>
      </c>
      <c r="G24" s="51" t="s">
        <v>28</v>
      </c>
      <c r="H24" s="19"/>
      <c r="I24" s="52" t="s">
        <v>35</v>
      </c>
      <c r="J24" s="52" t="s">
        <v>39</v>
      </c>
      <c r="K24" s="19"/>
    </row>
    <row r="25" spans="2:11" ht="12" x14ac:dyDescent="0.15">
      <c r="B25" s="127"/>
      <c r="C25" s="128"/>
      <c r="D25" s="77"/>
      <c r="E25" s="65"/>
      <c r="F25" s="66"/>
      <c r="G25" s="55" t="str">
        <f t="shared" ref="G25:G27" si="5">IF(D25="","",ROUND(D25*F25,0))</f>
        <v/>
      </c>
      <c r="H25" s="19"/>
      <c r="I25" s="58" t="str">
        <f>IF(B25="","",B25)</f>
        <v/>
      </c>
      <c r="J25" s="135"/>
      <c r="K25" s="135"/>
    </row>
    <row r="26" spans="2:11" ht="12" x14ac:dyDescent="0.15">
      <c r="B26" s="127"/>
      <c r="C26" s="128"/>
      <c r="D26" s="77"/>
      <c r="E26" s="65"/>
      <c r="F26" s="66"/>
      <c r="G26" s="55" t="str">
        <f t="shared" si="5"/>
        <v/>
      </c>
      <c r="H26" s="19"/>
      <c r="I26" s="58" t="str">
        <f t="shared" ref="I26:I27" si="6">IF(B26="","",B26)</f>
        <v/>
      </c>
      <c r="J26" s="135"/>
      <c r="K26" s="135"/>
    </row>
    <row r="27" spans="2:11" ht="12" x14ac:dyDescent="0.15">
      <c r="B27" s="67"/>
      <c r="C27" s="68"/>
      <c r="D27" s="65"/>
      <c r="E27" s="65"/>
      <c r="F27" s="66"/>
      <c r="G27" s="55" t="str">
        <f t="shared" si="5"/>
        <v/>
      </c>
      <c r="H27" s="19"/>
      <c r="I27" s="58" t="str">
        <f t="shared" si="6"/>
        <v/>
      </c>
      <c r="J27" s="135"/>
      <c r="K27" s="135"/>
    </row>
    <row r="28" spans="2:11" ht="12.75" customHeight="1" x14ac:dyDescent="0.15">
      <c r="B28" s="78"/>
      <c r="C28" s="78"/>
      <c r="D28" s="78"/>
      <c r="E28" s="69"/>
      <c r="F28" s="69"/>
      <c r="G28" s="79"/>
      <c r="H28" s="19"/>
      <c r="I28" s="44"/>
      <c r="J28" s="45"/>
      <c r="K28" s="19"/>
    </row>
    <row r="29" spans="2:11" ht="12" x14ac:dyDescent="0.15">
      <c r="B29" s="48"/>
      <c r="C29" s="48"/>
      <c r="D29" s="48"/>
      <c r="E29" s="74"/>
      <c r="F29" s="75" t="s">
        <v>40</v>
      </c>
      <c r="G29" s="76">
        <f>ROUND(SUM(G24:G28),0)</f>
        <v>0</v>
      </c>
      <c r="H29" s="19"/>
      <c r="I29" s="44"/>
      <c r="J29" s="45"/>
      <c r="K29" s="19"/>
    </row>
    <row r="30" spans="2:11" ht="12" x14ac:dyDescent="0.15">
      <c r="B30" s="48"/>
      <c r="C30" s="48"/>
      <c r="D30" s="48"/>
      <c r="E30" s="74"/>
      <c r="F30" s="75"/>
      <c r="G30" s="80"/>
      <c r="H30" s="19"/>
      <c r="I30" s="44"/>
      <c r="J30" s="45"/>
      <c r="K30" s="19"/>
    </row>
    <row r="31" spans="2:11" ht="14.25" customHeight="1" x14ac:dyDescent="0.15">
      <c r="B31" s="82"/>
      <c r="C31" s="82"/>
      <c r="D31" s="82"/>
      <c r="E31" s="82"/>
      <c r="F31" s="75" t="s">
        <v>44</v>
      </c>
      <c r="G31" s="76">
        <f>G20+G29+G22</f>
        <v>0</v>
      </c>
      <c r="H31" s="19"/>
      <c r="I31" s="44"/>
      <c r="J31" s="45"/>
      <c r="K31" s="19"/>
    </row>
    <row r="32" spans="2:11" ht="14.25" customHeight="1" x14ac:dyDescent="0.15">
      <c r="B32" s="83"/>
      <c r="C32" s="83"/>
      <c r="D32" s="83"/>
      <c r="E32" s="83"/>
      <c r="F32" s="84"/>
      <c r="G32" s="85"/>
      <c r="H32" s="19"/>
      <c r="I32" s="44"/>
      <c r="J32" s="45"/>
      <c r="K32" s="19"/>
    </row>
    <row r="33" spans="2:11" ht="26.25" customHeight="1" x14ac:dyDescent="0.2">
      <c r="B33" s="47" t="s">
        <v>45</v>
      </c>
      <c r="C33" s="47"/>
      <c r="D33" s="47"/>
      <c r="E33" s="48"/>
      <c r="F33" s="48"/>
      <c r="G33" s="48"/>
      <c r="H33" s="19"/>
      <c r="I33" s="47"/>
      <c r="J33" s="49"/>
      <c r="K33" s="19"/>
    </row>
    <row r="34" spans="2:11" ht="28.5" customHeight="1" x14ac:dyDescent="0.15">
      <c r="B34" s="50" t="s">
        <v>23</v>
      </c>
      <c r="C34" s="50" t="s">
        <v>24</v>
      </c>
      <c r="D34" s="50" t="s">
        <v>25</v>
      </c>
      <c r="E34" s="51" t="s">
        <v>26</v>
      </c>
      <c r="F34" s="51" t="s">
        <v>27</v>
      </c>
      <c r="G34" s="51" t="s">
        <v>28</v>
      </c>
      <c r="H34" s="19"/>
      <c r="I34" s="52" t="s">
        <v>29</v>
      </c>
      <c r="J34" s="52" t="s">
        <v>30</v>
      </c>
      <c r="K34" s="53" t="s">
        <v>31</v>
      </c>
    </row>
    <row r="35" spans="2:11" ht="12" x14ac:dyDescent="0.15">
      <c r="B35" s="54"/>
      <c r="C35" s="55"/>
      <c r="D35" s="55"/>
      <c r="E35" s="56"/>
      <c r="F35" s="57"/>
      <c r="G35" s="55">
        <f t="shared" ref="G35:G39" si="7">(C35+D35)*E35*F35</f>
        <v>0</v>
      </c>
      <c r="H35" s="19"/>
      <c r="I35" s="58" t="str">
        <f>IF(B35="","",B35)</f>
        <v/>
      </c>
      <c r="J35" s="58"/>
      <c r="K35" s="59"/>
    </row>
    <row r="36" spans="2:11" ht="12" x14ac:dyDescent="0.15">
      <c r="B36" s="54"/>
      <c r="C36" s="55"/>
      <c r="D36" s="55"/>
      <c r="E36" s="56"/>
      <c r="F36" s="57"/>
      <c r="G36" s="55">
        <f t="shared" si="7"/>
        <v>0</v>
      </c>
      <c r="H36" s="19"/>
      <c r="I36" s="58" t="str">
        <f t="shared" ref="I36:I39" si="8">IF(B36="","",B36)</f>
        <v/>
      </c>
      <c r="J36" s="58"/>
      <c r="K36" s="59"/>
    </row>
    <row r="37" spans="2:11" ht="12" x14ac:dyDescent="0.15">
      <c r="B37" s="54"/>
      <c r="C37" s="55"/>
      <c r="D37" s="55"/>
      <c r="E37" s="56"/>
      <c r="F37" s="57"/>
      <c r="G37" s="55">
        <f t="shared" si="7"/>
        <v>0</v>
      </c>
      <c r="H37" s="19"/>
      <c r="I37" s="58" t="str">
        <f t="shared" si="8"/>
        <v/>
      </c>
      <c r="J37" s="58"/>
      <c r="K37" s="59"/>
    </row>
    <row r="38" spans="2:11" ht="12" x14ac:dyDescent="0.15">
      <c r="B38" s="54"/>
      <c r="C38" s="55"/>
      <c r="D38" s="55"/>
      <c r="E38" s="56"/>
      <c r="F38" s="57"/>
      <c r="G38" s="55">
        <f t="shared" si="7"/>
        <v>0</v>
      </c>
      <c r="H38" s="19"/>
      <c r="I38" s="58" t="str">
        <f t="shared" si="8"/>
        <v/>
      </c>
      <c r="J38" s="58"/>
      <c r="K38" s="59"/>
    </row>
    <row r="39" spans="2:11" ht="12" x14ac:dyDescent="0.15">
      <c r="B39" s="54"/>
      <c r="C39" s="55"/>
      <c r="D39" s="55"/>
      <c r="E39" s="56"/>
      <c r="F39" s="57"/>
      <c r="G39" s="55">
        <f t="shared" si="7"/>
        <v>0</v>
      </c>
      <c r="H39" s="19"/>
      <c r="I39" s="58" t="str">
        <f t="shared" si="8"/>
        <v/>
      </c>
      <c r="J39" s="58"/>
      <c r="K39" s="59"/>
    </row>
    <row r="40" spans="2:11" ht="18.75" customHeight="1" x14ac:dyDescent="0.15">
      <c r="B40" s="60" t="s">
        <v>32</v>
      </c>
      <c r="C40" s="60"/>
      <c r="D40" s="61"/>
      <c r="E40" s="61" t="s">
        <v>33</v>
      </c>
      <c r="F40" s="51" t="s">
        <v>34</v>
      </c>
      <c r="G40" s="51" t="s">
        <v>28</v>
      </c>
      <c r="H40" s="19"/>
      <c r="I40" s="52" t="s">
        <v>29</v>
      </c>
      <c r="J40" s="52" t="s">
        <v>30</v>
      </c>
      <c r="K40" s="53" t="s">
        <v>31</v>
      </c>
    </row>
    <row r="41" spans="2:11" ht="12" x14ac:dyDescent="0.15">
      <c r="B41" s="136"/>
      <c r="C41" s="137"/>
      <c r="D41" s="138"/>
      <c r="E41" s="56"/>
      <c r="F41" s="62"/>
      <c r="G41" s="55" t="str">
        <f>IF(E41="","",ROUND(E41*F41,0))</f>
        <v/>
      </c>
      <c r="H41" s="19"/>
      <c r="I41" s="58" t="str">
        <f t="shared" ref="I41:I43" si="9">IF(B41="","",B41)</f>
        <v/>
      </c>
      <c r="J41" s="63"/>
      <c r="K41" s="64"/>
    </row>
    <row r="42" spans="2:11" ht="12" x14ac:dyDescent="0.15">
      <c r="B42" s="136"/>
      <c r="C42" s="137"/>
      <c r="D42" s="138"/>
      <c r="E42" s="56"/>
      <c r="F42" s="62"/>
      <c r="G42" s="55" t="str">
        <f t="shared" ref="G42:G43" si="10">IF(E42="","",ROUND(E42*F42,0))</f>
        <v/>
      </c>
      <c r="H42" s="19"/>
      <c r="I42" s="58" t="str">
        <f t="shared" si="9"/>
        <v/>
      </c>
      <c r="J42" s="63"/>
      <c r="K42" s="64"/>
    </row>
    <row r="43" spans="2:11" ht="12" x14ac:dyDescent="0.15">
      <c r="B43" s="136"/>
      <c r="C43" s="137"/>
      <c r="D43" s="138"/>
      <c r="E43" s="56"/>
      <c r="F43" s="62"/>
      <c r="G43" s="55" t="str">
        <f t="shared" si="10"/>
        <v/>
      </c>
      <c r="H43" s="19"/>
      <c r="I43" s="58" t="str">
        <f t="shared" si="9"/>
        <v/>
      </c>
      <c r="J43" s="63"/>
      <c r="K43" s="64"/>
    </row>
    <row r="44" spans="2:11" ht="21" customHeight="1" x14ac:dyDescent="0.15">
      <c r="B44" s="60" t="s">
        <v>35</v>
      </c>
      <c r="C44" s="60"/>
      <c r="D44" s="61" t="s">
        <v>36</v>
      </c>
      <c r="E44" s="61" t="s">
        <v>37</v>
      </c>
      <c r="F44" s="61" t="s">
        <v>38</v>
      </c>
      <c r="G44" s="51" t="s">
        <v>28</v>
      </c>
      <c r="H44" s="19"/>
      <c r="I44" s="52" t="s">
        <v>35</v>
      </c>
      <c r="J44" s="52" t="s">
        <v>39</v>
      </c>
      <c r="K44" s="19"/>
    </row>
    <row r="45" spans="2:11" ht="12" x14ac:dyDescent="0.15">
      <c r="B45" s="127"/>
      <c r="C45" s="128"/>
      <c r="D45" s="128"/>
      <c r="E45" s="65"/>
      <c r="F45" s="66"/>
      <c r="G45" s="55" t="str">
        <f>IF(D45="","",ROUND(D45*F45,0))</f>
        <v/>
      </c>
      <c r="H45" s="19"/>
      <c r="I45" s="58" t="str">
        <f>IF(B45="","",B45)</f>
        <v/>
      </c>
      <c r="J45" s="135"/>
      <c r="K45" s="135"/>
    </row>
    <row r="46" spans="2:11" ht="12" x14ac:dyDescent="0.15">
      <c r="B46" s="127"/>
      <c r="C46" s="128"/>
      <c r="D46" s="128"/>
      <c r="E46" s="65"/>
      <c r="F46" s="66"/>
      <c r="G46" s="55" t="str">
        <f>IF(D46="","",ROUND(D46*F46,0))</f>
        <v/>
      </c>
      <c r="H46" s="19"/>
      <c r="I46" s="58" t="str">
        <f t="shared" ref="I46:I47" si="11">IF(B46="","",B46)</f>
        <v/>
      </c>
      <c r="J46" s="135"/>
      <c r="K46" s="135"/>
    </row>
    <row r="47" spans="2:11" ht="12" x14ac:dyDescent="0.15">
      <c r="B47" s="67"/>
      <c r="C47" s="68"/>
      <c r="D47" s="68"/>
      <c r="E47" s="65"/>
      <c r="F47" s="66"/>
      <c r="G47" s="55" t="str">
        <f>IF(D47="","",ROUND(D47*F47,0))</f>
        <v/>
      </c>
      <c r="H47" s="19"/>
      <c r="I47" s="58" t="str">
        <f t="shared" si="11"/>
        <v/>
      </c>
      <c r="J47" s="135"/>
      <c r="K47" s="135"/>
    </row>
    <row r="48" spans="2:11" ht="12" x14ac:dyDescent="0.15">
      <c r="B48" s="69"/>
      <c r="C48" s="69"/>
      <c r="D48" s="69"/>
      <c r="E48" s="70"/>
      <c r="F48" s="71"/>
      <c r="G48" s="72"/>
      <c r="H48" s="19"/>
      <c r="I48" s="44"/>
      <c r="J48" s="73"/>
      <c r="K48" s="19"/>
    </row>
    <row r="49" spans="2:11" ht="12" x14ac:dyDescent="0.15">
      <c r="B49" s="60"/>
      <c r="C49" s="60"/>
      <c r="D49" s="60"/>
      <c r="E49" s="74"/>
      <c r="F49" s="75" t="s">
        <v>40</v>
      </c>
      <c r="G49" s="76">
        <f>ROUND(SUM(G33:G48),0)</f>
        <v>0</v>
      </c>
      <c r="H49" s="19"/>
      <c r="I49" s="44"/>
      <c r="J49" s="73"/>
      <c r="K49" s="19"/>
    </row>
    <row r="50" spans="2:11" ht="12" x14ac:dyDescent="0.15">
      <c r="B50" s="60"/>
      <c r="C50" s="60"/>
      <c r="D50" s="60"/>
      <c r="E50" s="74"/>
      <c r="F50" s="75"/>
      <c r="G50" s="80"/>
      <c r="H50" s="19"/>
      <c r="I50" s="44"/>
      <c r="J50" s="45"/>
      <c r="K50" s="19"/>
    </row>
    <row r="51" spans="2:11" ht="12.75" customHeight="1" x14ac:dyDescent="0.15">
      <c r="B51" s="19"/>
      <c r="C51" s="19"/>
      <c r="D51" s="129" t="s">
        <v>41</v>
      </c>
      <c r="E51" s="81"/>
      <c r="F51" s="75" t="s">
        <v>42</v>
      </c>
      <c r="G51" s="76">
        <f>ROUND(G49*E51,0)</f>
        <v>0</v>
      </c>
      <c r="H51" s="19"/>
      <c r="I51" s="44"/>
      <c r="J51" s="45"/>
      <c r="K51" s="19"/>
    </row>
    <row r="52" spans="2:11" ht="24.75" customHeight="1" x14ac:dyDescent="0.2">
      <c r="B52" s="47" t="s">
        <v>46</v>
      </c>
      <c r="C52" s="47"/>
      <c r="D52" s="47"/>
      <c r="E52" s="47"/>
      <c r="F52" s="48"/>
      <c r="G52" s="51"/>
      <c r="H52" s="19"/>
      <c r="I52" s="47"/>
      <c r="J52" s="73"/>
      <c r="K52" s="19"/>
    </row>
    <row r="53" spans="2:11" ht="21" customHeight="1" x14ac:dyDescent="0.15">
      <c r="B53" s="60" t="s">
        <v>35</v>
      </c>
      <c r="C53" s="60"/>
      <c r="D53" s="61" t="s">
        <v>36</v>
      </c>
      <c r="E53" s="61" t="s">
        <v>37</v>
      </c>
      <c r="F53" s="61" t="s">
        <v>38</v>
      </c>
      <c r="G53" s="51" t="s">
        <v>28</v>
      </c>
      <c r="H53" s="19"/>
      <c r="I53" s="52" t="s">
        <v>35</v>
      </c>
      <c r="J53" s="52" t="s">
        <v>39</v>
      </c>
      <c r="K53" s="19"/>
    </row>
    <row r="54" spans="2:11" ht="12" x14ac:dyDescent="0.15">
      <c r="B54" s="127"/>
      <c r="C54" s="128"/>
      <c r="D54" s="77"/>
      <c r="E54" s="65"/>
      <c r="F54" s="66"/>
      <c r="G54" s="55" t="str">
        <f t="shared" ref="G54:G56" si="12">IF(D54="","",ROUND(D54*F54,0))</f>
        <v/>
      </c>
      <c r="H54" s="19"/>
      <c r="I54" s="58" t="str">
        <f>IF(B54="","",B54)</f>
        <v/>
      </c>
      <c r="J54" s="135"/>
      <c r="K54" s="135"/>
    </row>
    <row r="55" spans="2:11" ht="12" x14ac:dyDescent="0.15">
      <c r="B55" s="127"/>
      <c r="C55" s="128"/>
      <c r="D55" s="77"/>
      <c r="E55" s="65"/>
      <c r="F55" s="66"/>
      <c r="G55" s="55" t="str">
        <f t="shared" si="12"/>
        <v/>
      </c>
      <c r="H55" s="19"/>
      <c r="I55" s="58" t="str">
        <f t="shared" ref="I55:I56" si="13">IF(B55="","",B55)</f>
        <v/>
      </c>
      <c r="J55" s="135"/>
      <c r="K55" s="135"/>
    </row>
    <row r="56" spans="2:11" ht="12" x14ac:dyDescent="0.15">
      <c r="B56" s="67"/>
      <c r="C56" s="68"/>
      <c r="D56" s="65"/>
      <c r="E56" s="65"/>
      <c r="F56" s="66"/>
      <c r="G56" s="55" t="str">
        <f t="shared" si="12"/>
        <v/>
      </c>
      <c r="H56" s="19"/>
      <c r="I56" s="58" t="str">
        <f t="shared" si="13"/>
        <v/>
      </c>
      <c r="J56" s="135"/>
      <c r="K56" s="135"/>
    </row>
    <row r="57" spans="2:11" ht="12.75" customHeight="1" x14ac:dyDescent="0.15">
      <c r="B57" s="78"/>
      <c r="C57" s="78"/>
      <c r="D57" s="78"/>
      <c r="E57" s="69"/>
      <c r="F57" s="69"/>
      <c r="G57" s="79"/>
      <c r="H57" s="19"/>
      <c r="I57" s="44"/>
      <c r="J57" s="45"/>
      <c r="K57" s="19"/>
    </row>
    <row r="58" spans="2:11" ht="12" x14ac:dyDescent="0.15">
      <c r="B58" s="48"/>
      <c r="C58" s="48"/>
      <c r="D58" s="48"/>
      <c r="E58" s="74"/>
      <c r="F58" s="75" t="s">
        <v>40</v>
      </c>
      <c r="G58" s="76">
        <f>ROUND(SUM(G53:G57),0)</f>
        <v>0</v>
      </c>
      <c r="H58" s="19"/>
      <c r="I58" s="44"/>
      <c r="J58" s="45"/>
      <c r="K58" s="19"/>
    </row>
    <row r="59" spans="2:11" ht="12" x14ac:dyDescent="0.15">
      <c r="B59" s="69"/>
      <c r="C59" s="69"/>
      <c r="D59" s="69"/>
      <c r="E59" s="70"/>
      <c r="F59" s="71"/>
      <c r="G59" s="72"/>
      <c r="H59" s="19"/>
      <c r="I59" s="44"/>
      <c r="J59" s="73"/>
      <c r="K59" s="19"/>
    </row>
    <row r="60" spans="2:11" ht="12" x14ac:dyDescent="0.15">
      <c r="B60" s="60"/>
      <c r="C60" s="60"/>
      <c r="D60" s="60"/>
      <c r="E60" s="74"/>
      <c r="F60" s="75" t="s">
        <v>47</v>
      </c>
      <c r="G60" s="76">
        <f>G49+G51+G58</f>
        <v>0</v>
      </c>
      <c r="H60" s="19"/>
      <c r="I60" s="44"/>
      <c r="J60" s="73"/>
      <c r="K60" s="19"/>
    </row>
    <row r="61" spans="2:11" ht="14.25" customHeight="1" x14ac:dyDescent="0.15">
      <c r="B61" s="83"/>
      <c r="C61" s="83"/>
      <c r="D61" s="83"/>
      <c r="E61" s="83"/>
      <c r="F61" s="84"/>
      <c r="G61" s="85"/>
      <c r="H61" s="19"/>
      <c r="I61" s="44"/>
      <c r="J61" s="45"/>
      <c r="K61" s="19"/>
    </row>
    <row r="62" spans="2:11" ht="12" x14ac:dyDescent="0.15">
      <c r="B62" s="48"/>
      <c r="C62" s="48"/>
      <c r="D62" s="48"/>
      <c r="E62" s="74"/>
      <c r="F62" s="74"/>
      <c r="G62" s="80"/>
      <c r="H62" s="19"/>
      <c r="I62" s="44"/>
      <c r="J62" s="45"/>
      <c r="K62" s="19"/>
    </row>
    <row r="63" spans="2:11" ht="16" x14ac:dyDescent="0.2">
      <c r="B63" s="47" t="s">
        <v>48</v>
      </c>
      <c r="C63" s="47"/>
      <c r="D63" s="47"/>
      <c r="E63" s="74"/>
      <c r="F63" s="74"/>
      <c r="G63" s="86">
        <f>G31+G60</f>
        <v>0</v>
      </c>
      <c r="H63" s="19"/>
      <c r="I63" s="44"/>
      <c r="J63" s="45"/>
      <c r="K63" s="19"/>
    </row>
    <row r="64" spans="2:11" ht="12" x14ac:dyDescent="0.15">
      <c r="B64" s="19"/>
      <c r="C64" s="19"/>
      <c r="D64" s="19"/>
      <c r="E64" s="19"/>
      <c r="F64" s="19"/>
      <c r="G64" s="19"/>
      <c r="H64" s="19"/>
      <c r="I64" s="44"/>
      <c r="J64" s="45"/>
      <c r="K64" s="19"/>
    </row>
    <row r="65" ht="12" x14ac:dyDescent="0.15"/>
    <row r="66" ht="12" x14ac:dyDescent="0.15"/>
    <row r="67" ht="12" x14ac:dyDescent="0.15"/>
    <row r="68" ht="12" x14ac:dyDescent="0.15"/>
    <row r="69" ht="12" x14ac:dyDescent="0.15"/>
    <row r="70" ht="12" x14ac:dyDescent="0.15"/>
    <row r="71" ht="12" x14ac:dyDescent="0.15"/>
    <row r="72" ht="12" x14ac:dyDescent="0.15"/>
    <row r="73" ht="12" x14ac:dyDescent="0.15"/>
    <row r="74" ht="12.75" customHeight="1" x14ac:dyDescent="0.15"/>
    <row r="75" ht="12.75" customHeight="1" x14ac:dyDescent="0.15"/>
    <row r="76" ht="28.5" customHeight="1" x14ac:dyDescent="0.15"/>
    <row r="77" ht="12" x14ac:dyDescent="0.15"/>
    <row r="78" ht="12" x14ac:dyDescent="0.15"/>
    <row r="79" ht="12" x14ac:dyDescent="0.15"/>
  </sheetData>
  <sheetProtection selectLockedCells="1"/>
  <mergeCells count="18">
    <mergeCell ref="J18:K18"/>
    <mergeCell ref="J25:K25"/>
    <mergeCell ref="J26:K26"/>
    <mergeCell ref="B12:D12"/>
    <mergeCell ref="B13:D13"/>
    <mergeCell ref="B14:D14"/>
    <mergeCell ref="J16:K16"/>
    <mergeCell ref="J17:K17"/>
    <mergeCell ref="J46:K46"/>
    <mergeCell ref="J47:K47"/>
    <mergeCell ref="J54:K54"/>
    <mergeCell ref="J55:K55"/>
    <mergeCell ref="J56:K56"/>
    <mergeCell ref="J27:K27"/>
    <mergeCell ref="B41:D41"/>
    <mergeCell ref="B42:D42"/>
    <mergeCell ref="B43:D43"/>
    <mergeCell ref="J45:K45"/>
  </mergeCells>
  <printOptions horizontalCentered="1"/>
  <pageMargins left="0.22" right="0.16" top="0.23" bottom="0.25" header="0.17" footer="0.17"/>
  <pageSetup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E3AF-049B-4BC5-9D22-5E4EA92B3E5B}">
  <sheetPr>
    <tabColor theme="0"/>
    <pageSetUpPr fitToPage="1"/>
  </sheetPr>
  <dimension ref="A1:G54"/>
  <sheetViews>
    <sheetView showGridLines="0" tabSelected="1" showWhiteSpace="0" zoomScale="140" zoomScaleNormal="140" workbookViewId="0">
      <selection activeCell="B33" sqref="B33"/>
    </sheetView>
  </sheetViews>
  <sheetFormatPr baseColWidth="10" defaultColWidth="10.1640625" defaultRowHeight="20.25" customHeight="1" x14ac:dyDescent="0.15"/>
  <cols>
    <col min="1" max="1" width="1.33203125" style="1" customWidth="1"/>
    <col min="2" max="2" width="51.6640625" style="1" customWidth="1"/>
    <col min="3" max="3" width="10.83203125" style="5" customWidth="1"/>
    <col min="4" max="4" width="11.33203125" style="5" customWidth="1"/>
    <col min="5" max="5" width="14.1640625" style="1" customWidth="1"/>
    <col min="6" max="7" width="11" style="1" customWidth="1"/>
    <col min="8" max="16384" width="10.1640625" style="1"/>
  </cols>
  <sheetData>
    <row r="1" spans="1:7" ht="24" customHeight="1" x14ac:dyDescent="0.2">
      <c r="B1" s="87" t="s">
        <v>49</v>
      </c>
      <c r="C1" s="34"/>
      <c r="D1" s="34"/>
      <c r="E1" s="19"/>
      <c r="F1" s="61"/>
      <c r="G1" s="19"/>
    </row>
    <row r="2" spans="1:7" ht="31.5" customHeight="1" x14ac:dyDescent="0.15">
      <c r="A2" s="12"/>
      <c r="B2" s="133" t="s">
        <v>50</v>
      </c>
      <c r="C2" s="133"/>
      <c r="D2" s="133"/>
      <c r="E2" s="133"/>
      <c r="F2" s="88"/>
      <c r="G2" s="19"/>
    </row>
    <row r="3" spans="1:7" ht="13" x14ac:dyDescent="0.15">
      <c r="B3" s="89" t="s">
        <v>35</v>
      </c>
      <c r="C3" s="51" t="s">
        <v>51</v>
      </c>
      <c r="D3" s="90" t="s">
        <v>52</v>
      </c>
      <c r="E3" s="90" t="s">
        <v>53</v>
      </c>
      <c r="F3" s="19"/>
      <c r="G3" s="91"/>
    </row>
    <row r="4" spans="1:7" ht="12" x14ac:dyDescent="0.15">
      <c r="B4" s="92" t="s">
        <v>54</v>
      </c>
      <c r="C4" s="93">
        <f>'Institution Costs'!G60</f>
        <v>0</v>
      </c>
      <c r="D4" s="67"/>
      <c r="E4" s="65" t="s">
        <v>55</v>
      </c>
      <c r="F4" s="19"/>
      <c r="G4" s="91"/>
    </row>
    <row r="5" spans="1:7" ht="12.75" customHeight="1" x14ac:dyDescent="0.15">
      <c r="B5" s="92"/>
      <c r="C5" s="93"/>
      <c r="D5" s="67"/>
      <c r="E5" s="65"/>
      <c r="F5" s="19"/>
      <c r="G5" s="19"/>
    </row>
    <row r="6" spans="1:7" ht="12" x14ac:dyDescent="0.15">
      <c r="B6" s="92"/>
      <c r="C6" s="93"/>
      <c r="D6" s="67"/>
      <c r="E6" s="65"/>
      <c r="F6" s="19"/>
      <c r="G6" s="19"/>
    </row>
    <row r="7" spans="1:7" ht="12" x14ac:dyDescent="0.15">
      <c r="B7" s="25"/>
      <c r="C7" s="94"/>
      <c r="D7" s="69"/>
      <c r="E7" s="69"/>
      <c r="F7" s="19"/>
      <c r="G7" s="19"/>
    </row>
    <row r="8" spans="1:7" ht="12" x14ac:dyDescent="0.15">
      <c r="B8" s="95" t="s">
        <v>56</v>
      </c>
      <c r="C8" s="96">
        <f>SUM(C4:C6)</f>
        <v>0</v>
      </c>
      <c r="D8" s="34"/>
      <c r="E8" s="19"/>
      <c r="F8" s="19"/>
      <c r="G8" s="19"/>
    </row>
    <row r="9" spans="1:7" ht="12" x14ac:dyDescent="0.15">
      <c r="A9" s="3"/>
      <c r="B9" s="19"/>
      <c r="C9" s="97"/>
      <c r="D9" s="34"/>
      <c r="E9" s="19"/>
      <c r="F9" s="19"/>
      <c r="G9" s="19"/>
    </row>
    <row r="10" spans="1:7" s="13" customFormat="1" ht="22.5" customHeight="1" x14ac:dyDescent="0.2">
      <c r="A10" s="17"/>
      <c r="B10" s="87" t="s">
        <v>57</v>
      </c>
      <c r="C10" s="50"/>
      <c r="D10" s="51"/>
      <c r="E10" s="72"/>
      <c r="F10" s="72"/>
      <c r="G10" s="98"/>
    </row>
    <row r="11" spans="1:7" ht="35.25" customHeight="1" x14ac:dyDescent="0.15">
      <c r="A11" s="12"/>
      <c r="B11" s="132" t="s">
        <v>58</v>
      </c>
      <c r="C11" s="132"/>
      <c r="D11" s="132"/>
      <c r="E11" s="132"/>
      <c r="F11" s="99"/>
      <c r="G11" s="19"/>
    </row>
    <row r="12" spans="1:7" ht="12" customHeight="1" x14ac:dyDescent="0.15">
      <c r="A12" s="2"/>
      <c r="B12" s="130" t="s">
        <v>93</v>
      </c>
      <c r="C12" s="51" t="s">
        <v>51</v>
      </c>
      <c r="D12" s="61" t="s">
        <v>59</v>
      </c>
      <c r="E12" s="61" t="s">
        <v>33</v>
      </c>
      <c r="F12" s="61"/>
      <c r="G12" s="91"/>
    </row>
    <row r="13" spans="1:7" ht="12" x14ac:dyDescent="0.15">
      <c r="A13" s="4"/>
      <c r="B13" s="100"/>
      <c r="C13" s="101">
        <f>ROUND(D13*E13,0)</f>
        <v>0</v>
      </c>
      <c r="D13" s="102">
        <v>150</v>
      </c>
      <c r="E13" s="65">
        <v>0</v>
      </c>
      <c r="F13" s="103"/>
      <c r="G13" s="19"/>
    </row>
    <row r="14" spans="1:7" ht="12" x14ac:dyDescent="0.15">
      <c r="A14" s="4"/>
      <c r="B14" s="100"/>
      <c r="C14" s="104">
        <f>ROUND(D14*E14,0)</f>
        <v>0</v>
      </c>
      <c r="D14" s="102">
        <v>150</v>
      </c>
      <c r="E14" s="65">
        <v>0</v>
      </c>
      <c r="F14" s="103"/>
      <c r="G14" s="19"/>
    </row>
    <row r="15" spans="1:7" ht="12" x14ac:dyDescent="0.15">
      <c r="A15" s="4"/>
      <c r="B15" s="105" t="s">
        <v>40</v>
      </c>
      <c r="C15" s="106">
        <f>SUM(C12:C14)</f>
        <v>0</v>
      </c>
      <c r="D15" s="107"/>
      <c r="E15" s="69"/>
      <c r="F15" s="103"/>
      <c r="G15" s="19"/>
    </row>
    <row r="16" spans="1:7" ht="21.75" customHeight="1" x14ac:dyDescent="0.15">
      <c r="A16" s="4"/>
      <c r="B16" s="130" t="s">
        <v>94</v>
      </c>
      <c r="C16" s="51" t="s">
        <v>51</v>
      </c>
      <c r="D16" s="90" t="s">
        <v>52</v>
      </c>
      <c r="E16" s="90" t="s">
        <v>53</v>
      </c>
      <c r="F16" s="19"/>
      <c r="G16" s="91"/>
    </row>
    <row r="17" spans="1:7" ht="12" x14ac:dyDescent="0.15">
      <c r="A17" s="4"/>
      <c r="B17" s="127"/>
      <c r="C17" s="101">
        <v>0</v>
      </c>
      <c r="D17" s="67"/>
      <c r="E17" s="65"/>
      <c r="F17" s="19"/>
      <c r="G17" s="19"/>
    </row>
    <row r="18" spans="1:7" ht="12" x14ac:dyDescent="0.15">
      <c r="A18" s="4"/>
      <c r="B18" s="127"/>
      <c r="C18" s="101">
        <v>0</v>
      </c>
      <c r="D18" s="67"/>
      <c r="E18" s="65"/>
      <c r="F18" s="19"/>
      <c r="G18" s="19"/>
    </row>
    <row r="19" spans="1:7" ht="12" x14ac:dyDescent="0.15">
      <c r="A19" s="4"/>
      <c r="B19" s="127"/>
      <c r="C19" s="104">
        <v>0</v>
      </c>
      <c r="D19" s="67"/>
      <c r="E19" s="65"/>
      <c r="F19" s="19"/>
      <c r="G19" s="19"/>
    </row>
    <row r="20" spans="1:7" ht="12" x14ac:dyDescent="0.15">
      <c r="A20" s="4"/>
      <c r="B20" s="105" t="s">
        <v>40</v>
      </c>
      <c r="C20" s="106">
        <f>SUM(C17:C19)</f>
        <v>0</v>
      </c>
      <c r="D20" s="69"/>
      <c r="E20" s="69"/>
      <c r="F20" s="19"/>
      <c r="G20" s="19"/>
    </row>
    <row r="21" spans="1:7" ht="21.75" customHeight="1" x14ac:dyDescent="0.15">
      <c r="A21" s="4"/>
      <c r="B21" s="130" t="s">
        <v>95</v>
      </c>
      <c r="C21" s="51" t="s">
        <v>51</v>
      </c>
      <c r="D21" s="89" t="s">
        <v>60</v>
      </c>
      <c r="E21" s="19"/>
      <c r="F21" s="19"/>
      <c r="G21" s="91"/>
    </row>
    <row r="22" spans="1:7" ht="12" x14ac:dyDescent="0.15">
      <c r="A22" s="4"/>
      <c r="B22" s="127"/>
      <c r="C22" s="101">
        <v>0</v>
      </c>
      <c r="D22" s="92"/>
      <c r="E22" s="19"/>
      <c r="F22" s="19"/>
      <c r="G22" s="19"/>
    </row>
    <row r="23" spans="1:7" ht="12" x14ac:dyDescent="0.15">
      <c r="A23" s="4"/>
      <c r="B23" s="127"/>
      <c r="C23" s="101">
        <v>0</v>
      </c>
      <c r="D23" s="92"/>
      <c r="E23" s="19"/>
      <c r="F23" s="19"/>
      <c r="G23" s="19"/>
    </row>
    <row r="24" spans="1:7" ht="12" x14ac:dyDescent="0.15">
      <c r="A24" s="4"/>
      <c r="B24" s="127"/>
      <c r="C24" s="104">
        <v>0</v>
      </c>
      <c r="D24" s="92"/>
      <c r="E24" s="19"/>
      <c r="F24" s="19"/>
      <c r="G24" s="19"/>
    </row>
    <row r="25" spans="1:7" ht="12" x14ac:dyDescent="0.15">
      <c r="B25" s="105" t="s">
        <v>40</v>
      </c>
      <c r="C25" s="106">
        <f>SUM(C23:C24)</f>
        <v>0</v>
      </c>
      <c r="D25" s="34"/>
      <c r="E25" s="19"/>
      <c r="F25" s="19"/>
      <c r="G25" s="19"/>
    </row>
    <row r="26" spans="1:7" ht="12" x14ac:dyDescent="0.15">
      <c r="B26" s="19"/>
      <c r="C26" s="19"/>
      <c r="D26" s="34"/>
      <c r="E26" s="19"/>
      <c r="F26" s="19"/>
      <c r="G26" s="19"/>
    </row>
    <row r="27" spans="1:7" ht="12" x14ac:dyDescent="0.15">
      <c r="B27" s="95" t="s">
        <v>61</v>
      </c>
      <c r="C27" s="96">
        <f>C15+C20+C25</f>
        <v>0</v>
      </c>
      <c r="D27" s="34"/>
      <c r="E27" s="19"/>
      <c r="F27" s="19"/>
      <c r="G27" s="19"/>
    </row>
    <row r="28" spans="1:7" ht="12" x14ac:dyDescent="0.15">
      <c r="B28" s="95"/>
      <c r="C28" s="97"/>
      <c r="D28" s="34"/>
      <c r="E28" s="19"/>
      <c r="F28" s="19"/>
      <c r="G28" s="19"/>
    </row>
    <row r="29" spans="1:7" s="14" customFormat="1" ht="12.75" customHeight="1" x14ac:dyDescent="0.15">
      <c r="B29" s="108"/>
    </row>
    <row r="30" spans="1:7" ht="12" x14ac:dyDescent="0.15">
      <c r="B30" s="19"/>
    </row>
    <row r="31" spans="1:7" ht="12" x14ac:dyDescent="0.15">
      <c r="B31" s="19"/>
    </row>
    <row r="32" spans="1:7" ht="12" x14ac:dyDescent="0.15">
      <c r="B32" s="109" t="s">
        <v>92</v>
      </c>
    </row>
    <row r="33" spans="2:2" ht="12" x14ac:dyDescent="0.15">
      <c r="B33" s="109" t="s">
        <v>62</v>
      </c>
    </row>
    <row r="34" spans="2:2" ht="12" x14ac:dyDescent="0.15">
      <c r="B34" s="109"/>
    </row>
    <row r="35" spans="2:2" ht="12" x14ac:dyDescent="0.15">
      <c r="B35" s="109" t="s">
        <v>63</v>
      </c>
    </row>
    <row r="36" spans="2:2" ht="12" x14ac:dyDescent="0.15">
      <c r="B36" s="109" t="s">
        <v>96</v>
      </c>
    </row>
    <row r="37" spans="2:2" ht="12" x14ac:dyDescent="0.15">
      <c r="B37" s="109" t="s">
        <v>64</v>
      </c>
    </row>
    <row r="38" spans="2:2" ht="12" x14ac:dyDescent="0.15">
      <c r="B38" s="109" t="s">
        <v>65</v>
      </c>
    </row>
    <row r="39" spans="2:2" ht="12" x14ac:dyDescent="0.15">
      <c r="B39" s="109"/>
    </row>
    <row r="40" spans="2:2" ht="12" x14ac:dyDescent="0.15">
      <c r="B40" s="109" t="s">
        <v>55</v>
      </c>
    </row>
    <row r="41" spans="2:2" ht="12" x14ac:dyDescent="0.15">
      <c r="B41" s="109" t="s">
        <v>66</v>
      </c>
    </row>
    <row r="42" spans="2:2" ht="12" x14ac:dyDescent="0.15">
      <c r="B42" s="109" t="s">
        <v>67</v>
      </c>
    </row>
    <row r="43" spans="2:2" ht="12" x14ac:dyDescent="0.15">
      <c r="B43" s="109"/>
    </row>
    <row r="44" spans="2:2" ht="12" x14ac:dyDescent="0.15">
      <c r="B44" s="109" t="s">
        <v>68</v>
      </c>
    </row>
    <row r="45" spans="2:2" ht="12" x14ac:dyDescent="0.15">
      <c r="B45" s="109" t="s">
        <v>69</v>
      </c>
    </row>
    <row r="46" spans="2:2" ht="12" x14ac:dyDescent="0.15">
      <c r="B46" s="109" t="s">
        <v>70</v>
      </c>
    </row>
    <row r="47" spans="2:2" ht="12" x14ac:dyDescent="0.15">
      <c r="B47" s="109" t="s">
        <v>71</v>
      </c>
    </row>
    <row r="48" spans="2:2" ht="12" x14ac:dyDescent="0.15">
      <c r="B48" s="109" t="s">
        <v>72</v>
      </c>
    </row>
    <row r="49" spans="2:2" ht="12.75" customHeight="1" x14ac:dyDescent="0.15">
      <c r="B49" s="11"/>
    </row>
    <row r="50" spans="2:2" ht="12.75" customHeight="1" x14ac:dyDescent="0.15">
      <c r="B50" s="11"/>
    </row>
    <row r="51" spans="2:2" ht="28.5" customHeight="1" x14ac:dyDescent="0.15">
      <c r="B51" s="11"/>
    </row>
    <row r="52" spans="2:2" ht="12" x14ac:dyDescent="0.15"/>
    <row r="53" spans="2:2" ht="12" x14ac:dyDescent="0.15"/>
    <row r="54" spans="2:2" ht="12" x14ac:dyDescent="0.15"/>
  </sheetData>
  <sheetProtection selectLockedCells="1"/>
  <mergeCells count="2">
    <mergeCell ref="B11:E11"/>
    <mergeCell ref="B2:E2"/>
  </mergeCells>
  <dataValidations count="4">
    <dataValidation type="list" allowBlank="1" showInputMessage="1" showErrorMessage="1" sqref="E17:E20 E4:E7" xr:uid="{B70FCE77-310C-4060-977E-C33C3E22A9E5}">
      <formula1>$B$40:$B$43</formula1>
    </dataValidation>
    <dataValidation type="list" allowBlank="1" showInputMessage="1" showErrorMessage="1" sqref="E16:E20" xr:uid="{C281A99A-A0D6-4B81-A1F1-95FA1D050670}">
      <formula1>$B$44:$B$49</formula1>
    </dataValidation>
    <dataValidation type="list" allowBlank="1" showInputMessage="1" showErrorMessage="1" sqref="D17:D20 D5:D7 D4" xr:uid="{A13C5EAF-340B-4D16-98FD-9A1F31C41856}">
      <formula1>$B$32:$B$34</formula1>
    </dataValidation>
    <dataValidation type="list" allowBlank="1" showInputMessage="1" showErrorMessage="1" sqref="D22:D24" xr:uid="{2A772362-5C57-40A5-8A1F-113CAF58ADEF}">
      <formula1>$B$34:$B$38</formula1>
    </dataValidation>
  </dataValidations>
  <printOptions horizontalCentered="1"/>
  <pageMargins left="0.22" right="0.16" top="0.23" bottom="0.25" header="0.17" footer="0.17"/>
  <pageSetup scale="8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A9C0-9C0E-4DCC-BA07-9BD513EC3110}">
  <sheetPr>
    <tabColor theme="0"/>
    <pageSetUpPr fitToPage="1"/>
  </sheetPr>
  <dimension ref="A1:H11"/>
  <sheetViews>
    <sheetView showGridLines="0" showWhiteSpace="0" zoomScaleNormal="100" workbookViewId="0">
      <selection activeCell="B1" sqref="B1"/>
    </sheetView>
  </sheetViews>
  <sheetFormatPr baseColWidth="10" defaultColWidth="10.1640625" defaultRowHeight="20.25" customHeight="1" x14ac:dyDescent="0.15"/>
  <cols>
    <col min="1" max="1" width="1.5" style="3" customWidth="1"/>
    <col min="2" max="2" width="3" style="1" customWidth="1"/>
    <col min="3" max="3" width="52.83203125" style="1" customWidth="1"/>
    <col min="4" max="4" width="8.5" style="1" customWidth="1"/>
    <col min="5" max="5" width="12.1640625" style="5" customWidth="1"/>
    <col min="6" max="6" width="11.6640625" style="5" customWidth="1"/>
    <col min="7" max="7" width="12.5" style="5" customWidth="1"/>
    <col min="8" max="8" width="13.6640625" style="1" customWidth="1"/>
    <col min="9" max="16384" width="10.1640625" style="1"/>
  </cols>
  <sheetData>
    <row r="1" spans="1:8" ht="18" customHeight="1" x14ac:dyDescent="0.15">
      <c r="B1" s="18" t="s">
        <v>73</v>
      </c>
      <c r="C1" s="110"/>
      <c r="D1" s="111"/>
      <c r="E1" s="112"/>
      <c r="F1" s="113"/>
      <c r="G1" s="113"/>
      <c r="H1" s="114"/>
    </row>
    <row r="2" spans="1:8" s="9" customFormat="1" ht="27" customHeight="1" x14ac:dyDescent="0.15">
      <c r="A2" s="8"/>
      <c r="B2" s="115" t="s">
        <v>36</v>
      </c>
      <c r="C2" s="116" t="s">
        <v>74</v>
      </c>
      <c r="D2" s="117" t="s">
        <v>75</v>
      </c>
      <c r="E2" s="118" t="s">
        <v>76</v>
      </c>
      <c r="F2" s="118" t="s">
        <v>77</v>
      </c>
      <c r="G2" s="119" t="s">
        <v>49</v>
      </c>
      <c r="H2" s="118" t="s">
        <v>78</v>
      </c>
    </row>
    <row r="3" spans="1:8" ht="32.25" customHeight="1" x14ac:dyDescent="0.15">
      <c r="B3" s="115">
        <v>0</v>
      </c>
      <c r="C3" s="120" t="s">
        <v>79</v>
      </c>
      <c r="D3" s="121">
        <v>0</v>
      </c>
      <c r="E3" s="122">
        <f>F3+G3</f>
        <v>0</v>
      </c>
      <c r="F3" s="123">
        <f>ROUND($D3*$F$9,0)</f>
        <v>0</v>
      </c>
      <c r="G3" s="123">
        <f>ROUND($D3*$G$9,0)</f>
        <v>0</v>
      </c>
      <c r="H3" s="124"/>
    </row>
    <row r="4" spans="1:8" ht="32.25" customHeight="1" x14ac:dyDescent="0.15">
      <c r="B4" s="115">
        <v>1</v>
      </c>
      <c r="C4" s="120" t="s">
        <v>80</v>
      </c>
      <c r="D4" s="121">
        <v>0.25</v>
      </c>
      <c r="E4" s="122">
        <f>F4+G4</f>
        <v>0</v>
      </c>
      <c r="F4" s="123">
        <f>ROUND($D4*$F$9,0)</f>
        <v>0</v>
      </c>
      <c r="G4" s="123">
        <f>ROUND($D4*$G$9,0)</f>
        <v>0</v>
      </c>
      <c r="H4" s="124" t="s">
        <v>81</v>
      </c>
    </row>
    <row r="5" spans="1:8" ht="32.25" customHeight="1" x14ac:dyDescent="0.15">
      <c r="B5" s="115">
        <v>2</v>
      </c>
      <c r="C5" s="120" t="s">
        <v>82</v>
      </c>
      <c r="D5" s="121">
        <v>0.25</v>
      </c>
      <c r="E5" s="122">
        <f>F5+G5</f>
        <v>0</v>
      </c>
      <c r="F5" s="123">
        <f>ROUND($D5*$F$9,0)</f>
        <v>0</v>
      </c>
      <c r="G5" s="123">
        <f>ROUND($D5*$G$9,0)</f>
        <v>0</v>
      </c>
      <c r="H5" s="124" t="s">
        <v>83</v>
      </c>
    </row>
    <row r="6" spans="1:8" ht="32.25" customHeight="1" x14ac:dyDescent="0.15">
      <c r="B6" s="115">
        <v>3</v>
      </c>
      <c r="C6" s="120" t="s">
        <v>84</v>
      </c>
      <c r="D6" s="121">
        <v>0.25</v>
      </c>
      <c r="E6" s="122">
        <f>F6+G6</f>
        <v>0</v>
      </c>
      <c r="F6" s="123">
        <f>ROUND($D6*$F$9,0)</f>
        <v>0</v>
      </c>
      <c r="G6" s="123">
        <f>ROUND($D6*$G$9,0)</f>
        <v>0</v>
      </c>
      <c r="H6" s="124" t="s">
        <v>85</v>
      </c>
    </row>
    <row r="7" spans="1:8" ht="32.25" customHeight="1" x14ac:dyDescent="0.15">
      <c r="B7" s="115">
        <v>4</v>
      </c>
      <c r="C7" s="120" t="s">
        <v>86</v>
      </c>
      <c r="D7" s="121">
        <v>0.25</v>
      </c>
      <c r="E7" s="122">
        <f>F7+G7</f>
        <v>0</v>
      </c>
      <c r="F7" s="123">
        <f>F9-SUM(F3:F6)</f>
        <v>0</v>
      </c>
      <c r="G7" s="123">
        <f>G9-SUM(G3:G6)</f>
        <v>0</v>
      </c>
      <c r="H7" s="124" t="s">
        <v>87</v>
      </c>
    </row>
    <row r="8" spans="1:8" ht="7.5" customHeight="1" x14ac:dyDescent="0.15">
      <c r="B8" s="19"/>
      <c r="C8" s="19"/>
      <c r="D8" s="19"/>
      <c r="E8" s="34"/>
      <c r="F8" s="34"/>
      <c r="G8" s="34"/>
      <c r="H8" s="19"/>
    </row>
    <row r="9" spans="1:8" ht="12" x14ac:dyDescent="0.15">
      <c r="B9" s="19"/>
      <c r="C9" s="19"/>
      <c r="D9" s="95" t="s">
        <v>88</v>
      </c>
      <c r="E9" s="125">
        <f>'Institution Costs'!G63</f>
        <v>0</v>
      </c>
      <c r="F9" s="125">
        <f>'Institution Costs'!G31</f>
        <v>0</v>
      </c>
      <c r="G9" s="125">
        <f>'Institution Costs'!G60</f>
        <v>0</v>
      </c>
      <c r="H9" s="19"/>
    </row>
    <row r="10" spans="1:8" ht="12" x14ac:dyDescent="0.15">
      <c r="B10" s="19"/>
      <c r="C10" s="19"/>
      <c r="D10" s="19"/>
      <c r="E10" s="126" t="b">
        <f t="shared" ref="E10:G10" si="0">E9=SUM(E3:E7)</f>
        <v>1</v>
      </c>
      <c r="F10" s="126" t="b">
        <f t="shared" si="0"/>
        <v>1</v>
      </c>
      <c r="G10" s="126" t="b">
        <f t="shared" si="0"/>
        <v>1</v>
      </c>
      <c r="H10" s="19"/>
    </row>
    <row r="11" spans="1:8" ht="20.25" customHeight="1" x14ac:dyDescent="0.15">
      <c r="B11" s="19"/>
      <c r="C11" s="19"/>
      <c r="D11" s="19"/>
      <c r="E11" s="34"/>
      <c r="F11" s="34"/>
      <c r="G11" s="34"/>
      <c r="H11" s="19"/>
    </row>
  </sheetData>
  <sheetProtection selectLockedCells="1"/>
  <conditionalFormatting sqref="E10:G10">
    <cfRule type="cellIs" dxfId="0" priority="1" operator="equal">
      <formula>FALSE</formula>
    </cfRule>
  </conditionalFormatting>
  <printOptions horizontalCentered="1"/>
  <pageMargins left="0.22" right="0.16" top="0.23" bottom="0.25" header="0.17" footer="0.17"/>
  <pageSetup scale="9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Summary</vt:lpstr>
      <vt:lpstr>Institution Costs</vt:lpstr>
      <vt:lpstr>Accuray In-kind</vt:lpstr>
      <vt:lpstr>Milestones &amp; Payments</vt:lpstr>
      <vt:lpstr>Accuray</vt:lpstr>
      <vt:lpstr>'Accuray In-kind'!Print_Area</vt:lpstr>
      <vt:lpstr>'Institution Costs'!Print_Area</vt:lpstr>
      <vt:lpstr>'Milestones &amp; Payments'!Print_Area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MVG</dc:creator>
  <cp:keywords/>
  <dc:description/>
  <cp:lastModifiedBy>Liz Forget</cp:lastModifiedBy>
  <cp:revision/>
  <dcterms:created xsi:type="dcterms:W3CDTF">2011-04-14T16:54:12Z</dcterms:created>
  <dcterms:modified xsi:type="dcterms:W3CDTF">2026-05-07T17:02:28Z</dcterms:modified>
  <cp:category/>
  <cp:contentStatus/>
</cp:coreProperties>
</file>